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depa\OneDrive - SKKR\Documents\Weber\2025\"/>
    </mc:Choice>
  </mc:AlternateContent>
  <xr:revisionPtr revIDLastSave="0" documentId="13_ncr:1_{9134DD74-74F8-40D2-89D6-902D7C72D865}" xr6:coauthVersionLast="47" xr6:coauthVersionMax="47" xr10:uidLastSave="{00000000-0000-0000-0000-000000000000}"/>
  <bookViews>
    <workbookView xWindow="-120" yWindow="-120" windowWidth="29040" windowHeight="15720" xr2:uid="{8FC3ABD5-6D51-493A-80FA-80F473BBCBA7}"/>
  </bookViews>
  <sheets>
    <sheet name="Lookup Tool" sheetId="2" r:id="rId1"/>
    <sheet name="2025 List" sheetId="1" state="hidden" r:id="rId2"/>
  </sheets>
  <definedNames>
    <definedName name="_xlnm.Print_Area" localSheetId="0">'Lookup Tool'!$A$1:$N$48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2" l="1"/>
  <c r="C45" i="2"/>
  <c r="E36" i="2" l="1"/>
  <c r="E34" i="2"/>
  <c r="D17" i="2"/>
  <c r="I28" i="2"/>
  <c r="E30" i="2"/>
  <c r="D28" i="2"/>
  <c r="H15" i="2"/>
  <c r="D15" i="2"/>
  <c r="H11" i="2"/>
  <c r="H13" i="2"/>
  <c r="I24" i="2"/>
  <c r="I22" i="2"/>
  <c r="D22" i="2"/>
  <c r="D13" i="2"/>
  <c r="D11" i="2"/>
</calcChain>
</file>

<file path=xl/sharedStrings.xml><?xml version="1.0" encoding="utf-8"?>
<sst xmlns="http://schemas.openxmlformats.org/spreadsheetml/2006/main" count="1852" uniqueCount="138">
  <si>
    <t>Fuel Type</t>
  </si>
  <si>
    <t>Series</t>
  </si>
  <si>
    <t>Model #</t>
  </si>
  <si>
    <t>Cover</t>
  </si>
  <si>
    <t>Drip Pan</t>
  </si>
  <si>
    <t>Rotisserie</t>
  </si>
  <si>
    <t>Light</t>
  </si>
  <si>
    <t>Stand</t>
  </si>
  <si>
    <t>Recommended Tool Set</t>
  </si>
  <si>
    <t>Full Size Griddle</t>
  </si>
  <si>
    <t>Partial Griddle</t>
  </si>
  <si>
    <t>Grill Brush</t>
  </si>
  <si>
    <t>Crafted Frame Kit</t>
  </si>
  <si>
    <t>Works Snap On</t>
  </si>
  <si>
    <t>Works Drop In</t>
  </si>
  <si>
    <t>Cleaning</t>
  </si>
  <si>
    <t>Specialty</t>
  </si>
  <si>
    <t>Pellet</t>
  </si>
  <si>
    <t>Searwood</t>
  </si>
  <si>
    <t>3400714, 6276, 6278, 7459</t>
  </si>
  <si>
    <t>n/a</t>
  </si>
  <si>
    <t>6768, 6769, 6770, 6771, 6772, 6707</t>
  </si>
  <si>
    <t>Electric</t>
  </si>
  <si>
    <t>Q</t>
  </si>
  <si>
    <t>Lumin</t>
  </si>
  <si>
    <t>Lumin Compact</t>
  </si>
  <si>
    <t>3400713, 6275, 6277</t>
  </si>
  <si>
    <t>8026, 8027, 8028</t>
  </si>
  <si>
    <t>8026, 8027, 8028, 8029</t>
  </si>
  <si>
    <t>6279, 8025</t>
  </si>
  <si>
    <t>7196, 7197</t>
  </si>
  <si>
    <t>3400262, 3400263, 3400015</t>
  </si>
  <si>
    <t>6618, 3400015</t>
  </si>
  <si>
    <t>6619, 3400015</t>
  </si>
  <si>
    <t>(w/3400015) 3400518, 3400519, 3400104, 3400105, 3400106</t>
  </si>
  <si>
    <t>(w/3400665) 3400518, 3400519, 3400104, 3400105, 3400106</t>
  </si>
  <si>
    <t>3400108, 3400140, 7007, 190001, 190002, 190003, 190004, 190005, 3400250, 3400665</t>
  </si>
  <si>
    <t>3400109, 3400140, 7007, 190001, 190002, 190003, 190004, 190005, 3400250, 3400665</t>
  </si>
  <si>
    <t>Griddle</t>
  </si>
  <si>
    <t>Tabletop</t>
  </si>
  <si>
    <t>3400121, 3400122</t>
  </si>
  <si>
    <t>3400201, 3400122</t>
  </si>
  <si>
    <t>3400076, 3400021, 3400022, 3400023, 3400024</t>
  </si>
  <si>
    <t>G28</t>
  </si>
  <si>
    <t>G36</t>
  </si>
  <si>
    <t>Slate 28</t>
  </si>
  <si>
    <t>Slate 30</t>
  </si>
  <si>
    <t>Slate 36</t>
  </si>
  <si>
    <t>3400131, 3400220, 3400260, 3400128, 3400107, 3400127</t>
  </si>
  <si>
    <t>3400016, 3400423, 3400424, 3400425, 3400161, 6572, 3400846, 3400073, 6788, 6782, 6783, 6785, 6784</t>
  </si>
  <si>
    <t>6776, 6777, 6779, 6780, 6781</t>
  </si>
  <si>
    <t>Gas</t>
  </si>
  <si>
    <t>Traveler</t>
  </si>
  <si>
    <t>Traveler Comp</t>
  </si>
  <si>
    <t>Q 1000/1200</t>
  </si>
  <si>
    <t>Q 2800N+</t>
  </si>
  <si>
    <t>Q 2800N+ w/ stand</t>
  </si>
  <si>
    <t>Included!</t>
  </si>
  <si>
    <t>7770, 7030</t>
  </si>
  <si>
    <t>3400265, 3400267</t>
  </si>
  <si>
    <t>Spirit EP-325</t>
  </si>
  <si>
    <t>Spirit EP/SP 4B</t>
  </si>
  <si>
    <t>3400518, 3400104, 3400105, 3400519</t>
  </si>
  <si>
    <t>3400128, 3400131, 3400220, 3400260</t>
  </si>
  <si>
    <t>Genesis 3B</t>
  </si>
  <si>
    <t>Genesis 4B</t>
  </si>
  <si>
    <t>Summit FS</t>
  </si>
  <si>
    <t>Summit GC</t>
  </si>
  <si>
    <t>Summit BI</t>
  </si>
  <si>
    <t>Summit Smart</t>
  </si>
  <si>
    <t>Go Anywhere</t>
  </si>
  <si>
    <t>Charcoal</t>
  </si>
  <si>
    <t>Smokey Joe</t>
  </si>
  <si>
    <t>Jumbo Joe</t>
  </si>
  <si>
    <t>JJ Prem</t>
  </si>
  <si>
    <t>Original Kettle 18</t>
  </si>
  <si>
    <t>Original Kettle 22</t>
  </si>
  <si>
    <t>Original Kettle Premuim</t>
  </si>
  <si>
    <t>Master Touch</t>
  </si>
  <si>
    <t>Master Touch 26</t>
  </si>
  <si>
    <t>Performer</t>
  </si>
  <si>
    <t>Performer Prem</t>
  </si>
  <si>
    <t>Performer Deluxe</t>
  </si>
  <si>
    <t>Summit Kamado</t>
  </si>
  <si>
    <t>3400656, 7447, 7480, 7481, 7417</t>
  </si>
  <si>
    <t>7447, 7480, 7481, 7417</t>
  </si>
  <si>
    <t>7416, 7480, 7481, 7649, 7403</t>
  </si>
  <si>
    <t>7416, 7480, 7481, 7417, 7649, 7403, 7666, 3400660, 8835</t>
  </si>
  <si>
    <t>7175, 7148</t>
  </si>
  <si>
    <t>7176, 7150</t>
  </si>
  <si>
    <t>6279, 8025, 8026, 8027</t>
  </si>
  <si>
    <t>3400016, 3400423, 3400424, 3400425, 3400161, 6572, 3400846, 3400073, 6788, 6782, 6783, 6785, 6784, 3400215</t>
  </si>
  <si>
    <t>3400016, 3400423, 3400424, 3400425, 3400161, 6572, 3400846, 3400073, 6788, 6782, 6783, 6785, 6784, 3400165, 3400426, 3400215</t>
  </si>
  <si>
    <t>3400016, 3400423, 3400424, 3400425, 3400161, 6572, 3400846, 3400073, 6788, 6782, 6783, 6785, 6784, 3400164, 3400215</t>
  </si>
  <si>
    <t>Crafted Grillware</t>
  </si>
  <si>
    <t>7670, 7671, 7672, 7673, 7606</t>
  </si>
  <si>
    <t>Crafted Rotisserie</t>
  </si>
  <si>
    <t>(w/ rotisserie) 7675, 7676</t>
  </si>
  <si>
    <t>7675, 7676</t>
  </si>
  <si>
    <t>Spirit 2/3B</t>
  </si>
  <si>
    <t>Spirit 4B</t>
  </si>
  <si>
    <t>Cover:</t>
  </si>
  <si>
    <t>Drip Pan:</t>
  </si>
  <si>
    <t>Rotisserie:</t>
  </si>
  <si>
    <t>Full Size Griddle Insert:</t>
  </si>
  <si>
    <t>Partial Griddle Insert:</t>
  </si>
  <si>
    <t>Tool Sets:</t>
  </si>
  <si>
    <t>Grill Light:</t>
  </si>
  <si>
    <t>Stand:</t>
  </si>
  <si>
    <t>(w/ frame kit) 7670, 7671, 7672, 7673, 7606</t>
  </si>
  <si>
    <t>Cleaning:</t>
  </si>
  <si>
    <t>Frame Kit:</t>
  </si>
  <si>
    <t>Rotisserie Attachments:</t>
  </si>
  <si>
    <t>Drop-In Inserts:</t>
  </si>
  <si>
    <t>Snap-On Accessories:</t>
  </si>
  <si>
    <t>GRILLING ESSENTIALS</t>
  </si>
  <si>
    <t>COOKWARE</t>
  </si>
  <si>
    <t>WEBER WORKS</t>
  </si>
  <si>
    <t>WEBER CRAFTED</t>
  </si>
  <si>
    <t>MODEL/LINE SPECIFIC SPECIALTY ACCESSORIES</t>
  </si>
  <si>
    <t>Grill Model Number:</t>
  </si>
  <si>
    <t>Enter Grill's Model Number then press the Enter Key</t>
  </si>
  <si>
    <t>8834, 7421, 8836, 8828, 8859, 8860</t>
  </si>
  <si>
    <t>6788 or 6789</t>
  </si>
  <si>
    <t>7672 or 7421</t>
  </si>
  <si>
    <t>GOURMET BBQ SYSTEM</t>
  </si>
  <si>
    <t>GBS</t>
  </si>
  <si>
    <t>(w/ Crafted frame kit) 8834, 7421, 8836, 8828, 8859, 8860</t>
  </si>
  <si>
    <t>(w/ 8835 grate) 8834, 7421, 8836, 8828, 8859, 8860</t>
  </si>
  <si>
    <t>Use Crafted or GBS</t>
  </si>
  <si>
    <t>7211, 7212</t>
  </si>
  <si>
    <t>7416, 7480, 7481, 7417, 7649, 7403, 7666, 3400660</t>
  </si>
  <si>
    <t>7416, 7480, 7481, 7417, 7649, 7403, 7666</t>
  </si>
  <si>
    <t>7649, 7666, 3400660</t>
  </si>
  <si>
    <t>RECOMMENDED ACCESSORIES</t>
  </si>
  <si>
    <t>Grill Brushes:</t>
  </si>
  <si>
    <t>Crafted Grillware:</t>
  </si>
  <si>
    <t>3400518, 3400519, 3400104, 3400105, 3400106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</si>
</sst>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22"/>
      <color rgb="FFFF000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b/>
      <u/>
      <sz val="16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30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0" fillId="3" borderId="0" xfId="0" applyFill="1"/>
    <xf numFmtId="0" fontId="2" fillId="3" borderId="0" xfId="0" applyFont="1" applyFill="1" applyAlignment="1">
      <alignment horizontal="right"/>
    </xf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2" fillId="3" borderId="8" xfId="0" applyFont="1" applyFill="1" applyBorder="1" applyAlignment="1">
      <alignment horizontal="right"/>
    </xf>
    <xf numFmtId="0" fontId="3" fillId="3" borderId="8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0" fontId="3" fillId="3" borderId="6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3" fillId="4" borderId="0" xfId="0" applyFont="1" applyFill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" fillId="3" borderId="5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177358</xdr:rowOff>
    </xdr:from>
    <xdr:to>
      <xdr:col>3</xdr:col>
      <xdr:colOff>571500</xdr:colOff>
      <xdr:row>4</xdr:row>
      <xdr:rowOff>32193</xdr:rowOff>
    </xdr:to>
    <xdr:pic>
      <xdr:nvPicPr>
        <xdr:cNvPr id="3" name="Picture 2" descr="Weber_2c.ai">
          <a:extLst>
            <a:ext uri="{FF2B5EF4-FFF2-40B4-BE49-F238E27FC236}">
              <a16:creationId xmlns:a16="http://schemas.microsoft.com/office/drawing/2014/main" id="{06A4D6C3-5A02-2624-B716-21E4EC3E99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5042" t="23877" r="15056" b="24638"/>
        <a:stretch/>
      </xdr:blipFill>
      <xdr:spPr>
        <a:xfrm>
          <a:off x="295275" y="177358"/>
          <a:ext cx="1390650" cy="607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88571-08B7-4869-B91A-232C93A7C5F3}">
  <sheetPr>
    <pageSetUpPr fitToPage="1"/>
  </sheetPr>
  <dimension ref="B1:W47"/>
  <sheetViews>
    <sheetView showGridLines="0" showRowColHeaders="0" tabSelected="1" zoomScaleNormal="100" zoomScaleSheetLayoutView="100" workbookViewId="0">
      <selection activeCell="E6" sqref="E6:G7"/>
    </sheetView>
  </sheetViews>
  <sheetFormatPr defaultRowHeight="15" x14ac:dyDescent="0.25"/>
  <cols>
    <col min="1" max="2" width="3.5703125" customWidth="1"/>
    <col min="3" max="3" width="9.5703125" customWidth="1"/>
    <col min="4" max="4" width="14.28515625" customWidth="1"/>
    <col min="6" max="6" width="9.7109375" customWidth="1"/>
    <col min="13" max="14" width="3.5703125" customWidth="1"/>
  </cols>
  <sheetData>
    <row r="1" spans="2:23" ht="7.5" customHeight="1" x14ac:dyDescent="0.25"/>
    <row r="2" spans="2:23" x14ac:dyDescent="0.25">
      <c r="E2" s="27" t="s">
        <v>134</v>
      </c>
      <c r="F2" s="27"/>
      <c r="G2" s="27"/>
      <c r="H2" s="27"/>
      <c r="I2" s="27"/>
      <c r="J2" s="27"/>
      <c r="K2" s="27"/>
      <c r="L2" s="27"/>
    </row>
    <row r="3" spans="2:23" x14ac:dyDescent="0.25">
      <c r="E3" s="27"/>
      <c r="F3" s="27"/>
      <c r="G3" s="27"/>
      <c r="H3" s="27"/>
      <c r="I3" s="27"/>
      <c r="J3" s="27"/>
      <c r="K3" s="27"/>
      <c r="L3" s="27"/>
    </row>
    <row r="4" spans="2:23" x14ac:dyDescent="0.25">
      <c r="E4" s="27"/>
      <c r="F4" s="27"/>
      <c r="G4" s="27"/>
      <c r="H4" s="27"/>
      <c r="I4" s="27"/>
      <c r="J4" s="27"/>
      <c r="K4" s="27"/>
      <c r="L4" s="27"/>
    </row>
    <row r="5" spans="2:23" ht="7.5" customHeight="1" x14ac:dyDescent="0.25"/>
    <row r="6" spans="2:23" x14ac:dyDescent="0.25">
      <c r="B6" s="24" t="s">
        <v>120</v>
      </c>
      <c r="C6" s="24"/>
      <c r="D6" s="24"/>
      <c r="E6" s="25"/>
      <c r="F6" s="25"/>
      <c r="G6" s="25"/>
      <c r="H6" s="20" t="s">
        <v>121</v>
      </c>
      <c r="I6" s="20"/>
      <c r="J6" s="20"/>
      <c r="K6" s="20"/>
      <c r="L6" s="20"/>
    </row>
    <row r="7" spans="2:23" x14ac:dyDescent="0.25">
      <c r="B7" s="24"/>
      <c r="C7" s="24"/>
      <c r="D7" s="24"/>
      <c r="E7" s="26"/>
      <c r="F7" s="26"/>
      <c r="G7" s="26"/>
      <c r="H7" s="20"/>
      <c r="I7" s="20"/>
      <c r="J7" s="20"/>
      <c r="K7" s="20"/>
      <c r="L7" s="20"/>
    </row>
    <row r="8" spans="2:23" ht="7.5" customHeight="1" thickBot="1" x14ac:dyDescent="0.3"/>
    <row r="9" spans="2:23" ht="28.5" x14ac:dyDescent="0.45">
      <c r="B9" s="13" t="s">
        <v>115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5"/>
    </row>
    <row r="10" spans="2:23" ht="7.5" customHeight="1" x14ac:dyDescent="0.25">
      <c r="B10" s="4"/>
      <c r="C10" s="2"/>
      <c r="D10" s="2"/>
      <c r="E10" s="2"/>
      <c r="F10" s="2"/>
      <c r="G10" s="2"/>
      <c r="H10" s="2"/>
      <c r="I10" s="2"/>
      <c r="J10" s="2"/>
      <c r="K10" s="2"/>
      <c r="L10" s="2"/>
      <c r="M10" s="5"/>
    </row>
    <row r="11" spans="2:23" ht="18.75" x14ac:dyDescent="0.3">
      <c r="B11" s="4"/>
      <c r="C11" s="3" t="s">
        <v>101</v>
      </c>
      <c r="D11" s="18" t="e">
        <f>VLOOKUP($E$6,'2025 List'!$C$2:$W$151,2,FALSE)</f>
        <v>#N/A</v>
      </c>
      <c r="E11" s="18"/>
      <c r="F11" s="2"/>
      <c r="G11" s="3" t="s">
        <v>135</v>
      </c>
      <c r="H11" s="18" t="e">
        <f>VLOOKUP($E$6,'2025 List'!$C$2:$W$151,13,FALSE)</f>
        <v>#N/A</v>
      </c>
      <c r="I11" s="18"/>
      <c r="J11" s="18"/>
      <c r="K11" s="18"/>
      <c r="L11" s="18"/>
      <c r="M11" s="5"/>
    </row>
    <row r="12" spans="2:23" ht="11.25" customHeight="1" x14ac:dyDescent="0.25">
      <c r="B12" s="4"/>
      <c r="C12" s="2"/>
      <c r="D12" s="2"/>
      <c r="E12" s="2"/>
      <c r="F12" s="2"/>
      <c r="G12" s="2"/>
      <c r="H12" s="2"/>
      <c r="I12" s="2"/>
      <c r="J12" s="2"/>
      <c r="K12" s="2"/>
      <c r="L12" s="2"/>
      <c r="M12" s="5"/>
    </row>
    <row r="13" spans="2:23" ht="18.75" x14ac:dyDescent="0.3">
      <c r="B13" s="4"/>
      <c r="C13" s="3" t="s">
        <v>102</v>
      </c>
      <c r="D13" s="18" t="e">
        <f>VLOOKUP($E$6,'2025 List'!$C$2:$W$151,3,FALSE)</f>
        <v>#N/A</v>
      </c>
      <c r="E13" s="18"/>
      <c r="F13" s="2"/>
      <c r="G13" s="3" t="s">
        <v>106</v>
      </c>
      <c r="H13" s="18" t="e">
        <f>VLOOKUP($E$6,'2025 List'!$C$2:$W$151,10,FALSE)</f>
        <v>#N/A</v>
      </c>
      <c r="I13" s="18"/>
      <c r="J13" s="18"/>
      <c r="K13" s="18"/>
      <c r="L13" s="18"/>
      <c r="M13" s="5"/>
      <c r="R13" s="1"/>
      <c r="S13" s="1"/>
      <c r="T13" s="1"/>
      <c r="U13" s="1"/>
      <c r="V13" s="1"/>
      <c r="W13" s="1"/>
    </row>
    <row r="14" spans="2:23" ht="11.25" customHeight="1" x14ac:dyDescent="0.25">
      <c r="B14" s="4"/>
      <c r="C14" s="2"/>
      <c r="D14" s="2"/>
      <c r="E14" s="2"/>
      <c r="F14" s="2"/>
      <c r="G14" s="2"/>
      <c r="H14" s="2"/>
      <c r="I14" s="2"/>
      <c r="J14" s="2"/>
      <c r="K14" s="2"/>
      <c r="L14" s="2"/>
      <c r="M14" s="5"/>
    </row>
    <row r="15" spans="2:23" ht="18.75" x14ac:dyDescent="0.3">
      <c r="B15" s="4"/>
      <c r="C15" s="3" t="s">
        <v>107</v>
      </c>
      <c r="D15" s="18" t="e">
        <f>VLOOKUP($E$6,'2025 List'!$C$2:$W$151,11,FALSE)</f>
        <v>#N/A</v>
      </c>
      <c r="E15" s="18"/>
      <c r="F15" s="2"/>
      <c r="G15" s="3" t="s">
        <v>108</v>
      </c>
      <c r="H15" s="18" t="e">
        <f>VLOOKUP($E$6,'2025 List'!$C$2:$W$151,12,FALSE)</f>
        <v>#N/A</v>
      </c>
      <c r="I15" s="18"/>
      <c r="J15" s="18"/>
      <c r="K15" s="18"/>
      <c r="L15" s="18"/>
      <c r="M15" s="5"/>
    </row>
    <row r="16" spans="2:23" ht="11.25" customHeight="1" x14ac:dyDescent="0.25"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5"/>
    </row>
    <row r="17" spans="2:13" ht="18.75" x14ac:dyDescent="0.3">
      <c r="B17" s="4"/>
      <c r="C17" s="3" t="s">
        <v>110</v>
      </c>
      <c r="D17" s="18" t="e">
        <f>VLOOKUP($E$6,'2025 List'!$C$2:$W$151,14,FALSE)</f>
        <v>#N/A</v>
      </c>
      <c r="E17" s="18"/>
      <c r="F17" s="18"/>
      <c r="G17" s="18"/>
      <c r="H17" s="18"/>
      <c r="I17" s="18"/>
      <c r="J17" s="18"/>
      <c r="K17" s="18"/>
      <c r="L17" s="18"/>
      <c r="M17" s="5"/>
    </row>
    <row r="18" spans="2:13" ht="11.25" customHeight="1" thickBot="1" x14ac:dyDescent="0.35">
      <c r="B18" s="6"/>
      <c r="C18" s="7"/>
      <c r="D18" s="8"/>
      <c r="E18" s="8"/>
      <c r="F18" s="9"/>
      <c r="G18" s="7"/>
      <c r="H18" s="8"/>
      <c r="I18" s="8"/>
      <c r="J18" s="8"/>
      <c r="K18" s="8"/>
      <c r="L18" s="8"/>
      <c r="M18" s="10"/>
    </row>
    <row r="19" spans="2:13" ht="7.5" customHeight="1" thickBot="1" x14ac:dyDescent="0.3"/>
    <row r="20" spans="2:13" ht="28.5" x14ac:dyDescent="0.45">
      <c r="B20" s="13" t="s">
        <v>116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5"/>
    </row>
    <row r="21" spans="2:13" ht="7.5" customHeight="1" x14ac:dyDescent="0.25"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5"/>
    </row>
    <row r="22" spans="2:13" ht="18.75" customHeight="1" x14ac:dyDescent="0.3">
      <c r="B22" s="4"/>
      <c r="C22" s="3" t="s">
        <v>103</v>
      </c>
      <c r="D22" s="19" t="e">
        <f>VLOOKUP($E$6,'2025 List'!$C$2:$W$151,4,FALSE)</f>
        <v>#N/A</v>
      </c>
      <c r="E22" s="19"/>
      <c r="F22" s="2"/>
      <c r="G22" s="2"/>
      <c r="H22" s="3" t="s">
        <v>104</v>
      </c>
      <c r="I22" s="18" t="e">
        <f>VLOOKUP($E$6,'2025 List'!$C$2:$W$151,5,FALSE)</f>
        <v>#N/A</v>
      </c>
      <c r="J22" s="18"/>
      <c r="K22" s="18"/>
      <c r="L22" s="18"/>
      <c r="M22" s="5"/>
    </row>
    <row r="23" spans="2:13" ht="11.25" customHeight="1" x14ac:dyDescent="0.25"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5"/>
    </row>
    <row r="24" spans="2:13" ht="18.75" x14ac:dyDescent="0.3">
      <c r="B24" s="4"/>
      <c r="C24" s="2"/>
      <c r="D24" s="2"/>
      <c r="E24" s="2"/>
      <c r="F24" s="2"/>
      <c r="G24" s="2"/>
      <c r="H24" s="3" t="s">
        <v>105</v>
      </c>
      <c r="I24" s="18" t="e">
        <f>VLOOKUP($E$6,'2025 List'!$C$2:$W$151,6,FALSE)</f>
        <v>#N/A</v>
      </c>
      <c r="J24" s="18"/>
      <c r="K24" s="18"/>
      <c r="L24" s="18"/>
      <c r="M24" s="5"/>
    </row>
    <row r="25" spans="2:13" ht="7.5" customHeight="1" x14ac:dyDescent="0.25"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5"/>
    </row>
    <row r="26" spans="2:13" ht="21" x14ac:dyDescent="0.35">
      <c r="B26" s="21" t="s">
        <v>118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3"/>
    </row>
    <row r="27" spans="2:13" ht="7.5" customHeight="1" x14ac:dyDescent="0.25"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5"/>
    </row>
    <row r="28" spans="2:13" ht="18.75" x14ac:dyDescent="0.3">
      <c r="B28" s="4"/>
      <c r="C28" s="3" t="s">
        <v>111</v>
      </c>
      <c r="D28" s="18" t="e">
        <f>VLOOKUP($E$6,'2025 List'!$C$2:$W$151,7,FALSE)</f>
        <v>#N/A</v>
      </c>
      <c r="E28" s="18"/>
      <c r="F28" s="2"/>
      <c r="G28" s="2"/>
      <c r="H28" s="3" t="s">
        <v>112</v>
      </c>
      <c r="I28" s="18" t="e">
        <f>VLOOKUP($E$6,'2025 List'!$C$2:$W$151,17,FALSE)</f>
        <v>#N/A</v>
      </c>
      <c r="J28" s="18"/>
      <c r="K28" s="18"/>
      <c r="L28" s="18"/>
      <c r="M28" s="5"/>
    </row>
    <row r="29" spans="2:13" ht="11.25" customHeight="1" x14ac:dyDescent="0.25"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5"/>
    </row>
    <row r="30" spans="2:13" ht="18.75" x14ac:dyDescent="0.3">
      <c r="B30" s="4"/>
      <c r="C30" s="2"/>
      <c r="D30" s="3" t="s">
        <v>136</v>
      </c>
      <c r="E30" s="18" t="e">
        <f>VLOOKUP($E$6,'2025 List'!$C$2:$W$151,16,FALSE)</f>
        <v>#N/A</v>
      </c>
      <c r="F30" s="18"/>
      <c r="G30" s="18"/>
      <c r="H30" s="18"/>
      <c r="I30" s="18"/>
      <c r="J30" s="18"/>
      <c r="K30" s="18"/>
      <c r="L30" s="18"/>
      <c r="M30" s="5"/>
    </row>
    <row r="31" spans="2:13" ht="7.5" customHeight="1" x14ac:dyDescent="0.25"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5"/>
    </row>
    <row r="32" spans="2:13" ht="21" x14ac:dyDescent="0.35">
      <c r="B32" s="21" t="s">
        <v>117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3"/>
    </row>
    <row r="33" spans="2:13" ht="7.5" customHeight="1" x14ac:dyDescent="0.25"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5"/>
    </row>
    <row r="34" spans="2:13" ht="18.75" x14ac:dyDescent="0.3">
      <c r="B34" s="4"/>
      <c r="C34" s="2"/>
      <c r="D34" s="3" t="s">
        <v>114</v>
      </c>
      <c r="E34" s="18" t="e">
        <f>VLOOKUP($E$6,'2025 List'!$C$2:$W$151,8,FALSE)</f>
        <v>#N/A</v>
      </c>
      <c r="F34" s="18"/>
      <c r="G34" s="18"/>
      <c r="H34" s="18"/>
      <c r="I34" s="18"/>
      <c r="J34" s="18"/>
      <c r="K34" s="18"/>
      <c r="L34" s="18"/>
      <c r="M34" s="5"/>
    </row>
    <row r="35" spans="2:13" ht="11.25" customHeight="1" x14ac:dyDescent="0.25">
      <c r="B35" s="4"/>
      <c r="C35" s="2"/>
      <c r="D35" s="2"/>
      <c r="E35" s="2"/>
      <c r="F35" s="2"/>
      <c r="G35" s="2"/>
      <c r="H35" s="2"/>
      <c r="I35" s="2"/>
      <c r="J35" s="2"/>
      <c r="K35" s="2"/>
      <c r="L35" s="2"/>
      <c r="M35" s="5"/>
    </row>
    <row r="36" spans="2:13" ht="18.75" x14ac:dyDescent="0.3">
      <c r="B36" s="4"/>
      <c r="C36" s="2"/>
      <c r="D36" s="3" t="s">
        <v>113</v>
      </c>
      <c r="E36" s="18" t="e">
        <f>VLOOKUP($E$6,'2025 List'!$C$2:$W$151,9,FALSE)</f>
        <v>#N/A</v>
      </c>
      <c r="F36" s="18"/>
      <c r="G36" s="18"/>
      <c r="H36" s="18"/>
      <c r="I36" s="18"/>
      <c r="J36" s="18"/>
      <c r="K36" s="18"/>
      <c r="L36" s="18"/>
      <c r="M36" s="5"/>
    </row>
    <row r="37" spans="2:13" ht="7.5" customHeight="1" x14ac:dyDescent="0.25"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5"/>
    </row>
    <row r="38" spans="2:13" ht="21" x14ac:dyDescent="0.35">
      <c r="B38" s="21" t="s">
        <v>125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3"/>
    </row>
    <row r="39" spans="2:13" ht="7.5" customHeight="1" x14ac:dyDescent="0.25"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5"/>
    </row>
    <row r="40" spans="2:13" ht="18.75" x14ac:dyDescent="0.3">
      <c r="B40" s="4"/>
      <c r="C40" s="18" t="e">
        <f>VLOOKUP($E$6,'2025 List'!$C$2:$W$151,18,FALSE)</f>
        <v>#N/A</v>
      </c>
      <c r="D40" s="18"/>
      <c r="E40" s="18"/>
      <c r="F40" s="18"/>
      <c r="G40" s="18"/>
      <c r="H40" s="18"/>
      <c r="I40" s="18"/>
      <c r="J40" s="18"/>
      <c r="K40" s="18"/>
      <c r="L40" s="18"/>
      <c r="M40" s="5"/>
    </row>
    <row r="41" spans="2:13" ht="11.25" customHeight="1" thickBot="1" x14ac:dyDescent="0.3">
      <c r="B41" s="6"/>
      <c r="C41" s="9"/>
      <c r="D41" s="9"/>
      <c r="E41" s="9"/>
      <c r="F41" s="9"/>
      <c r="G41" s="9"/>
      <c r="H41" s="9"/>
      <c r="I41" s="9"/>
      <c r="J41" s="9"/>
      <c r="K41" s="9"/>
      <c r="L41" s="9"/>
      <c r="M41" s="10"/>
    </row>
    <row r="42" spans="2:13" ht="7.5" customHeight="1" thickBot="1" x14ac:dyDescent="0.3"/>
    <row r="43" spans="2:13" ht="28.5" x14ac:dyDescent="0.45">
      <c r="B43" s="13" t="s">
        <v>119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5"/>
    </row>
    <row r="44" spans="2:13" ht="7.5" customHeight="1" x14ac:dyDescent="0.25"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5"/>
    </row>
    <row r="45" spans="2:13" ht="18.75" customHeight="1" x14ac:dyDescent="0.3">
      <c r="B45" s="4"/>
      <c r="C45" s="16" t="e">
        <f>VLOOKUP($E$6,'2025 List'!$C$2:$W$151,15,FALSE)</f>
        <v>#N/A</v>
      </c>
      <c r="D45" s="16"/>
      <c r="E45" s="16"/>
      <c r="F45" s="16"/>
      <c r="G45" s="16"/>
      <c r="H45" s="16"/>
      <c r="I45" s="16"/>
      <c r="J45" s="16"/>
      <c r="K45" s="16"/>
      <c r="L45" s="16"/>
      <c r="M45" s="11"/>
    </row>
    <row r="46" spans="2:13" ht="18.75" customHeight="1" x14ac:dyDescent="0.3">
      <c r="B46" s="12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1"/>
    </row>
    <row r="47" spans="2:13" ht="11.25" customHeight="1" thickBot="1" x14ac:dyDescent="0.3">
      <c r="B47" s="6"/>
      <c r="C47" s="9"/>
      <c r="D47" s="9"/>
      <c r="E47" s="9"/>
      <c r="F47" s="9"/>
      <c r="G47" s="9"/>
      <c r="H47" s="9"/>
      <c r="I47" s="9"/>
      <c r="J47" s="9"/>
      <c r="K47" s="9"/>
      <c r="L47" s="9"/>
      <c r="M47" s="10"/>
    </row>
  </sheetData>
  <sheetProtection algorithmName="SHA-512" hashValue="RtOT0f5Fjsyb7UmvhdewI3VpJm57xm9wEkQoOObRIFC29M7xr1TYgAujZ936AccTgGM2M2zXQXjzdKfyxOXTcA==" saltValue="qD9ODhpiBXqETAMB3zHqzw==" spinCount="100000" sheet="1" objects="1" scenarios="1" selectLockedCells="1"/>
  <mergeCells count="27">
    <mergeCell ref="C40:L40"/>
    <mergeCell ref="I22:L22"/>
    <mergeCell ref="I24:L24"/>
    <mergeCell ref="E30:L30"/>
    <mergeCell ref="B26:M26"/>
    <mergeCell ref="B6:D7"/>
    <mergeCell ref="E6:G7"/>
    <mergeCell ref="B38:M38"/>
    <mergeCell ref="E2:L4"/>
    <mergeCell ref="H6:L7"/>
    <mergeCell ref="H13:L13"/>
    <mergeCell ref="D17:L17"/>
    <mergeCell ref="H15:L15"/>
    <mergeCell ref="B9:M9"/>
    <mergeCell ref="B43:M43"/>
    <mergeCell ref="C45:L46"/>
    <mergeCell ref="H11:L11"/>
    <mergeCell ref="E34:L34"/>
    <mergeCell ref="E36:L36"/>
    <mergeCell ref="D28:E28"/>
    <mergeCell ref="I28:L28"/>
    <mergeCell ref="D11:E11"/>
    <mergeCell ref="D13:E13"/>
    <mergeCell ref="D22:E22"/>
    <mergeCell ref="D15:E15"/>
    <mergeCell ref="B20:M20"/>
    <mergeCell ref="B32:M32"/>
  </mergeCells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DE8E9-AC36-48CD-AC1C-97AE4F29F568}">
  <dimension ref="A1:T138"/>
  <sheetViews>
    <sheetView workbookViewId="0">
      <pane ySplit="1" topLeftCell="A2" activePane="bottomLeft" state="frozen"/>
      <selection pane="bottomLeft" activeCell="R90" sqref="R90"/>
    </sheetView>
  </sheetViews>
  <sheetFormatPr defaultRowHeight="15" x14ac:dyDescent="0.25"/>
  <cols>
    <col min="2" max="2" width="14.85546875" bestFit="1" customWidth="1"/>
    <col min="6" max="6" width="9.7109375" bestFit="1" customWidth="1"/>
    <col min="7" max="7" width="15.140625" bestFit="1" customWidth="1"/>
    <col min="8" max="8" width="13.85546875" bestFit="1" customWidth="1"/>
    <col min="9" max="9" width="16.140625" bestFit="1" customWidth="1"/>
    <col min="10" max="11" width="16.140625" customWidth="1"/>
    <col min="12" max="12" width="30.7109375" bestFit="1" customWidth="1"/>
    <col min="13" max="13" width="9.42578125" bestFit="1" customWidth="1"/>
    <col min="14" max="14" width="24.42578125" bestFit="1" customWidth="1"/>
    <col min="15" max="15" width="23.42578125" bestFit="1" customWidth="1"/>
    <col min="17" max="17" width="113.5703125" bestFit="1" customWidth="1"/>
    <col min="18" max="18" width="15.85546875" bestFit="1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9</v>
      </c>
      <c r="H1" t="s">
        <v>10</v>
      </c>
      <c r="I1" t="s">
        <v>12</v>
      </c>
      <c r="J1" t="s">
        <v>13</v>
      </c>
      <c r="K1" t="s">
        <v>14</v>
      </c>
      <c r="L1" t="s">
        <v>8</v>
      </c>
      <c r="M1" t="s">
        <v>6</v>
      </c>
      <c r="N1" t="s">
        <v>7</v>
      </c>
      <c r="O1" t="s">
        <v>11</v>
      </c>
      <c r="P1" t="s">
        <v>15</v>
      </c>
      <c r="Q1" t="s">
        <v>16</v>
      </c>
      <c r="R1" t="s">
        <v>94</v>
      </c>
      <c r="S1" t="s">
        <v>96</v>
      </c>
      <c r="T1" t="s">
        <v>126</v>
      </c>
    </row>
    <row r="2" spans="1:20" x14ac:dyDescent="0.25">
      <c r="A2" t="s">
        <v>17</v>
      </c>
      <c r="B2" t="s">
        <v>18</v>
      </c>
      <c r="C2">
        <v>1500120</v>
      </c>
      <c r="D2">
        <v>3400145</v>
      </c>
      <c r="E2">
        <v>6498</v>
      </c>
      <c r="F2">
        <v>3400252</v>
      </c>
      <c r="G2">
        <v>6787</v>
      </c>
      <c r="H2" t="s">
        <v>129</v>
      </c>
      <c r="I2">
        <v>7678</v>
      </c>
      <c r="J2" t="s">
        <v>35</v>
      </c>
      <c r="K2" t="s">
        <v>20</v>
      </c>
      <c r="L2" t="s">
        <v>21</v>
      </c>
      <c r="M2">
        <v>7661</v>
      </c>
      <c r="N2" t="s">
        <v>20</v>
      </c>
      <c r="O2" t="s">
        <v>19</v>
      </c>
      <c r="P2" t="s">
        <v>27</v>
      </c>
      <c r="Q2" t="s">
        <v>36</v>
      </c>
      <c r="R2" t="s">
        <v>109</v>
      </c>
      <c r="S2" t="s">
        <v>97</v>
      </c>
      <c r="T2" t="s">
        <v>127</v>
      </c>
    </row>
    <row r="3" spans="1:20" x14ac:dyDescent="0.25">
      <c r="C3">
        <v>1500121</v>
      </c>
      <c r="D3">
        <v>3400146</v>
      </c>
      <c r="E3">
        <v>6498</v>
      </c>
      <c r="F3">
        <v>3400246</v>
      </c>
      <c r="G3">
        <v>6787</v>
      </c>
      <c r="H3" t="s">
        <v>129</v>
      </c>
      <c r="I3">
        <v>7678</v>
      </c>
      <c r="J3" t="s">
        <v>35</v>
      </c>
      <c r="K3" t="s">
        <v>20</v>
      </c>
      <c r="L3" t="s">
        <v>21</v>
      </c>
      <c r="M3">
        <v>7661</v>
      </c>
      <c r="N3" t="s">
        <v>20</v>
      </c>
      <c r="O3" t="s">
        <v>19</v>
      </c>
      <c r="P3" t="s">
        <v>28</v>
      </c>
      <c r="Q3" t="s">
        <v>37</v>
      </c>
      <c r="R3" t="s">
        <v>109</v>
      </c>
      <c r="S3" t="s">
        <v>97</v>
      </c>
      <c r="T3" t="s">
        <v>127</v>
      </c>
    </row>
    <row r="4" spans="1:20" x14ac:dyDescent="0.25">
      <c r="A4" t="s">
        <v>22</v>
      </c>
      <c r="B4" t="s">
        <v>23</v>
      </c>
      <c r="C4">
        <v>52020001</v>
      </c>
      <c r="D4">
        <v>7110</v>
      </c>
      <c r="E4">
        <v>6145</v>
      </c>
      <c r="F4" t="s">
        <v>20</v>
      </c>
      <c r="G4" t="s">
        <v>20</v>
      </c>
      <c r="H4">
        <v>6558</v>
      </c>
      <c r="I4" t="s">
        <v>20</v>
      </c>
      <c r="J4" t="s">
        <v>34</v>
      </c>
      <c r="K4" t="s">
        <v>20</v>
      </c>
      <c r="L4">
        <v>6645</v>
      </c>
      <c r="M4">
        <v>3400249</v>
      </c>
      <c r="N4" t="s">
        <v>31</v>
      </c>
      <c r="O4" t="s">
        <v>26</v>
      </c>
      <c r="P4" t="s">
        <v>90</v>
      </c>
      <c r="Q4" t="s">
        <v>20</v>
      </c>
      <c r="R4" t="s">
        <v>20</v>
      </c>
      <c r="S4" t="s">
        <v>20</v>
      </c>
      <c r="T4" t="s">
        <v>20</v>
      </c>
    </row>
    <row r="5" spans="1:20" x14ac:dyDescent="0.25">
      <c r="B5" t="s">
        <v>25</v>
      </c>
      <c r="C5">
        <v>91010901</v>
      </c>
      <c r="D5" t="s">
        <v>30</v>
      </c>
      <c r="E5">
        <v>6145</v>
      </c>
      <c r="F5" t="s">
        <v>20</v>
      </c>
      <c r="G5" t="s">
        <v>20</v>
      </c>
      <c r="H5">
        <v>6611</v>
      </c>
      <c r="I5" t="s">
        <v>20</v>
      </c>
      <c r="J5" t="s">
        <v>34</v>
      </c>
      <c r="K5" t="s">
        <v>20</v>
      </c>
      <c r="L5">
        <v>6645</v>
      </c>
      <c r="M5">
        <v>3400266</v>
      </c>
      <c r="N5" t="s">
        <v>32</v>
      </c>
      <c r="O5" t="s">
        <v>26</v>
      </c>
      <c r="P5" t="s">
        <v>28</v>
      </c>
      <c r="Q5">
        <v>6613</v>
      </c>
      <c r="R5" t="s">
        <v>20</v>
      </c>
      <c r="S5" t="s">
        <v>20</v>
      </c>
      <c r="T5" t="s">
        <v>20</v>
      </c>
    </row>
    <row r="6" spans="1:20" x14ac:dyDescent="0.25">
      <c r="C6">
        <v>91300901</v>
      </c>
      <c r="D6" t="s">
        <v>30</v>
      </c>
      <c r="E6">
        <v>6145</v>
      </c>
      <c r="F6" t="s">
        <v>20</v>
      </c>
      <c r="G6" t="s">
        <v>20</v>
      </c>
      <c r="H6">
        <v>6611</v>
      </c>
      <c r="I6" t="s">
        <v>20</v>
      </c>
      <c r="J6" t="s">
        <v>34</v>
      </c>
      <c r="K6" t="s">
        <v>20</v>
      </c>
      <c r="L6">
        <v>6645</v>
      </c>
      <c r="M6">
        <v>3400266</v>
      </c>
      <c r="N6" t="s">
        <v>32</v>
      </c>
      <c r="O6" t="s">
        <v>26</v>
      </c>
      <c r="P6" t="s">
        <v>28</v>
      </c>
      <c r="Q6">
        <v>6613</v>
      </c>
      <c r="R6" t="s">
        <v>20</v>
      </c>
      <c r="S6" t="s">
        <v>20</v>
      </c>
      <c r="T6" t="s">
        <v>20</v>
      </c>
    </row>
    <row r="7" spans="1:20" x14ac:dyDescent="0.25">
      <c r="C7">
        <v>91280901</v>
      </c>
      <c r="D7" t="s">
        <v>30</v>
      </c>
      <c r="E7">
        <v>6145</v>
      </c>
      <c r="F7" t="s">
        <v>20</v>
      </c>
      <c r="G7" t="s">
        <v>20</v>
      </c>
      <c r="H7">
        <v>6611</v>
      </c>
      <c r="I7" t="s">
        <v>20</v>
      </c>
      <c r="J7" t="s">
        <v>34</v>
      </c>
      <c r="K7" t="s">
        <v>20</v>
      </c>
      <c r="L7">
        <v>6645</v>
      </c>
      <c r="M7">
        <v>3400266</v>
      </c>
      <c r="N7" t="s">
        <v>32</v>
      </c>
      <c r="O7" t="s">
        <v>26</v>
      </c>
      <c r="P7" t="s">
        <v>28</v>
      </c>
      <c r="Q7">
        <v>6613</v>
      </c>
      <c r="R7" t="s">
        <v>20</v>
      </c>
      <c r="S7" t="s">
        <v>20</v>
      </c>
      <c r="T7" t="s">
        <v>20</v>
      </c>
    </row>
    <row r="8" spans="1:20" x14ac:dyDescent="0.25">
      <c r="C8">
        <v>91070901</v>
      </c>
      <c r="D8" t="s">
        <v>30</v>
      </c>
      <c r="E8">
        <v>6145</v>
      </c>
      <c r="F8" t="s">
        <v>20</v>
      </c>
      <c r="G8" t="s">
        <v>20</v>
      </c>
      <c r="H8">
        <v>6611</v>
      </c>
      <c r="I8" t="s">
        <v>20</v>
      </c>
      <c r="J8" t="s">
        <v>34</v>
      </c>
      <c r="K8" t="s">
        <v>20</v>
      </c>
      <c r="L8">
        <v>6645</v>
      </c>
      <c r="M8">
        <v>3400266</v>
      </c>
      <c r="N8" t="s">
        <v>32</v>
      </c>
      <c r="O8" t="s">
        <v>26</v>
      </c>
      <c r="P8" t="s">
        <v>28</v>
      </c>
      <c r="Q8">
        <v>6613</v>
      </c>
      <c r="R8" t="s">
        <v>20</v>
      </c>
      <c r="S8" t="s">
        <v>20</v>
      </c>
      <c r="T8" t="s">
        <v>20</v>
      </c>
    </row>
    <row r="9" spans="1:20" x14ac:dyDescent="0.25">
      <c r="C9">
        <v>91400901</v>
      </c>
      <c r="D9" t="s">
        <v>30</v>
      </c>
      <c r="E9">
        <v>6145</v>
      </c>
      <c r="F9" t="s">
        <v>20</v>
      </c>
      <c r="G9" t="s">
        <v>20</v>
      </c>
      <c r="H9">
        <v>6611</v>
      </c>
      <c r="I9" t="s">
        <v>20</v>
      </c>
      <c r="J9" t="s">
        <v>34</v>
      </c>
      <c r="K9" t="s">
        <v>20</v>
      </c>
      <c r="L9">
        <v>6645</v>
      </c>
      <c r="M9">
        <v>3400266</v>
      </c>
      <c r="N9" t="s">
        <v>32</v>
      </c>
      <c r="O9" t="s">
        <v>26</v>
      </c>
      <c r="P9" t="s">
        <v>28</v>
      </c>
      <c r="Q9">
        <v>6613</v>
      </c>
      <c r="R9" t="s">
        <v>20</v>
      </c>
      <c r="S9" t="s">
        <v>20</v>
      </c>
      <c r="T9" t="s">
        <v>20</v>
      </c>
    </row>
    <row r="10" spans="1:20" x14ac:dyDescent="0.25">
      <c r="B10" t="s">
        <v>24</v>
      </c>
      <c r="C10">
        <v>92010901</v>
      </c>
      <c r="D10" t="s">
        <v>30</v>
      </c>
      <c r="E10">
        <v>6145</v>
      </c>
      <c r="F10" t="s">
        <v>20</v>
      </c>
      <c r="G10" t="s">
        <v>20</v>
      </c>
      <c r="H10">
        <v>6612</v>
      </c>
      <c r="I10" t="s">
        <v>20</v>
      </c>
      <c r="J10" t="s">
        <v>34</v>
      </c>
      <c r="K10" t="s">
        <v>20</v>
      </c>
      <c r="L10">
        <v>6645</v>
      </c>
      <c r="M10">
        <v>3400266</v>
      </c>
      <c r="N10" t="s">
        <v>33</v>
      </c>
      <c r="O10" t="s">
        <v>26</v>
      </c>
      <c r="P10" t="s">
        <v>28</v>
      </c>
      <c r="Q10">
        <v>6614</v>
      </c>
      <c r="R10" t="s">
        <v>20</v>
      </c>
      <c r="S10" t="s">
        <v>20</v>
      </c>
      <c r="T10" t="s">
        <v>20</v>
      </c>
    </row>
    <row r="11" spans="1:20" x14ac:dyDescent="0.25">
      <c r="C11">
        <v>92300901</v>
      </c>
      <c r="D11" t="s">
        <v>30</v>
      </c>
      <c r="E11">
        <v>6145</v>
      </c>
      <c r="F11" t="s">
        <v>20</v>
      </c>
      <c r="G11" t="s">
        <v>20</v>
      </c>
      <c r="H11">
        <v>6612</v>
      </c>
      <c r="I11" t="s">
        <v>20</v>
      </c>
      <c r="J11" t="s">
        <v>34</v>
      </c>
      <c r="K11" t="s">
        <v>20</v>
      </c>
      <c r="L11">
        <v>6645</v>
      </c>
      <c r="M11">
        <v>3400266</v>
      </c>
      <c r="N11" t="s">
        <v>33</v>
      </c>
      <c r="O11" t="s">
        <v>26</v>
      </c>
      <c r="P11" t="s">
        <v>28</v>
      </c>
      <c r="Q11">
        <v>6614</v>
      </c>
      <c r="R11" t="s">
        <v>20</v>
      </c>
      <c r="S11" t="s">
        <v>20</v>
      </c>
      <c r="T11" t="s">
        <v>20</v>
      </c>
    </row>
    <row r="12" spans="1:20" x14ac:dyDescent="0.25">
      <c r="C12">
        <v>92280901</v>
      </c>
      <c r="D12" t="s">
        <v>30</v>
      </c>
      <c r="E12">
        <v>6145</v>
      </c>
      <c r="F12" t="s">
        <v>20</v>
      </c>
      <c r="G12" t="s">
        <v>20</v>
      </c>
      <c r="H12">
        <v>6612</v>
      </c>
      <c r="I12" t="s">
        <v>20</v>
      </c>
      <c r="J12" t="s">
        <v>34</v>
      </c>
      <c r="K12" t="s">
        <v>20</v>
      </c>
      <c r="L12">
        <v>6645</v>
      </c>
      <c r="M12">
        <v>3400266</v>
      </c>
      <c r="N12" t="s">
        <v>33</v>
      </c>
      <c r="O12" t="s">
        <v>26</v>
      </c>
      <c r="P12" t="s">
        <v>28</v>
      </c>
      <c r="Q12">
        <v>6614</v>
      </c>
      <c r="R12" t="s">
        <v>20</v>
      </c>
      <c r="S12" t="s">
        <v>20</v>
      </c>
      <c r="T12" t="s">
        <v>20</v>
      </c>
    </row>
    <row r="13" spans="1:20" x14ac:dyDescent="0.25">
      <c r="C13">
        <v>92070901</v>
      </c>
      <c r="D13" t="s">
        <v>30</v>
      </c>
      <c r="E13">
        <v>6145</v>
      </c>
      <c r="F13" t="s">
        <v>20</v>
      </c>
      <c r="G13" t="s">
        <v>20</v>
      </c>
      <c r="H13">
        <v>6612</v>
      </c>
      <c r="I13" t="s">
        <v>20</v>
      </c>
      <c r="J13" t="s">
        <v>34</v>
      </c>
      <c r="K13" t="s">
        <v>20</v>
      </c>
      <c r="L13">
        <v>6645</v>
      </c>
      <c r="M13">
        <v>3400266</v>
      </c>
      <c r="N13" t="s">
        <v>33</v>
      </c>
      <c r="O13" t="s">
        <v>26</v>
      </c>
      <c r="P13" t="s">
        <v>28</v>
      </c>
      <c r="Q13">
        <v>6614</v>
      </c>
      <c r="R13" t="s">
        <v>20</v>
      </c>
      <c r="S13" t="s">
        <v>20</v>
      </c>
      <c r="T13" t="s">
        <v>20</v>
      </c>
    </row>
    <row r="14" spans="1:20" x14ac:dyDescent="0.25">
      <c r="C14">
        <v>94200901</v>
      </c>
      <c r="D14" t="s">
        <v>30</v>
      </c>
      <c r="E14">
        <v>6145</v>
      </c>
      <c r="F14" t="s">
        <v>20</v>
      </c>
      <c r="G14" t="s">
        <v>20</v>
      </c>
      <c r="H14">
        <v>6612</v>
      </c>
      <c r="I14" t="s">
        <v>20</v>
      </c>
      <c r="J14" t="s">
        <v>34</v>
      </c>
      <c r="K14" t="s">
        <v>20</v>
      </c>
      <c r="L14">
        <v>6645</v>
      </c>
      <c r="M14">
        <v>3400266</v>
      </c>
      <c r="N14" t="s">
        <v>33</v>
      </c>
      <c r="O14" t="s">
        <v>26</v>
      </c>
      <c r="P14" t="s">
        <v>28</v>
      </c>
      <c r="Q14">
        <v>6614</v>
      </c>
      <c r="R14" t="s">
        <v>20</v>
      </c>
      <c r="S14" t="s">
        <v>20</v>
      </c>
      <c r="T14" t="s">
        <v>20</v>
      </c>
    </row>
    <row r="15" spans="1:20" x14ac:dyDescent="0.25">
      <c r="A15" t="s">
        <v>38</v>
      </c>
      <c r="B15" t="s">
        <v>39</v>
      </c>
      <c r="C15">
        <v>1500531</v>
      </c>
      <c r="D15" t="s">
        <v>40</v>
      </c>
      <c r="E15">
        <v>6146</v>
      </c>
      <c r="F15" t="s">
        <v>20</v>
      </c>
      <c r="G15" t="s">
        <v>20</v>
      </c>
      <c r="H15" t="s">
        <v>20</v>
      </c>
      <c r="I15" t="s">
        <v>20</v>
      </c>
      <c r="J15" t="s">
        <v>34</v>
      </c>
      <c r="K15" t="s">
        <v>20</v>
      </c>
      <c r="L15">
        <v>3400074</v>
      </c>
      <c r="M15" t="s">
        <v>20</v>
      </c>
      <c r="N15">
        <v>3400015</v>
      </c>
      <c r="O15" t="s">
        <v>20</v>
      </c>
      <c r="P15" t="s">
        <v>42</v>
      </c>
      <c r="Q15" t="s">
        <v>49</v>
      </c>
      <c r="R15" t="s">
        <v>20</v>
      </c>
      <c r="S15" t="s">
        <v>20</v>
      </c>
      <c r="T15" t="s">
        <v>20</v>
      </c>
    </row>
    <row r="16" spans="1:20" x14ac:dyDescent="0.25">
      <c r="C16">
        <v>1500532</v>
      </c>
      <c r="D16" t="s">
        <v>41</v>
      </c>
      <c r="E16">
        <v>6147</v>
      </c>
      <c r="F16" t="s">
        <v>20</v>
      </c>
      <c r="G16" t="s">
        <v>20</v>
      </c>
      <c r="H16" t="s">
        <v>20</v>
      </c>
      <c r="I16" t="s">
        <v>20</v>
      </c>
      <c r="J16" t="s">
        <v>34</v>
      </c>
      <c r="K16" t="s">
        <v>20</v>
      </c>
      <c r="L16">
        <v>3400074</v>
      </c>
      <c r="M16" t="s">
        <v>20</v>
      </c>
      <c r="N16">
        <v>3400015</v>
      </c>
      <c r="O16" t="s">
        <v>20</v>
      </c>
      <c r="P16" t="s">
        <v>42</v>
      </c>
      <c r="Q16" t="s">
        <v>49</v>
      </c>
      <c r="R16" t="s">
        <v>20</v>
      </c>
      <c r="S16" t="s">
        <v>20</v>
      </c>
      <c r="T16" t="s">
        <v>20</v>
      </c>
    </row>
    <row r="17" spans="1:20" x14ac:dyDescent="0.25">
      <c r="B17" t="s">
        <v>43</v>
      </c>
      <c r="C17">
        <v>1501005</v>
      </c>
      <c r="D17">
        <v>7771</v>
      </c>
      <c r="E17">
        <v>6498</v>
      </c>
      <c r="F17" t="s">
        <v>20</v>
      </c>
      <c r="G17" t="s">
        <v>20</v>
      </c>
      <c r="H17" t="s">
        <v>20</v>
      </c>
      <c r="I17" t="s">
        <v>20</v>
      </c>
      <c r="J17" t="s">
        <v>137</v>
      </c>
      <c r="K17" t="s">
        <v>20</v>
      </c>
      <c r="L17" t="s">
        <v>50</v>
      </c>
      <c r="M17" t="s">
        <v>20</v>
      </c>
      <c r="N17" t="s">
        <v>20</v>
      </c>
      <c r="O17" t="s">
        <v>20</v>
      </c>
      <c r="P17" t="s">
        <v>42</v>
      </c>
      <c r="Q17" t="s">
        <v>91</v>
      </c>
      <c r="R17" t="s">
        <v>20</v>
      </c>
      <c r="S17" t="s">
        <v>20</v>
      </c>
      <c r="T17" t="s">
        <v>20</v>
      </c>
    </row>
    <row r="18" spans="1:20" x14ac:dyDescent="0.25">
      <c r="B18" t="s">
        <v>44</v>
      </c>
      <c r="C18">
        <v>1501006</v>
      </c>
      <c r="D18">
        <v>3400030</v>
      </c>
      <c r="E18">
        <v>6498</v>
      </c>
      <c r="F18" t="s">
        <v>20</v>
      </c>
      <c r="G18" t="s">
        <v>20</v>
      </c>
      <c r="H18" t="s">
        <v>20</v>
      </c>
      <c r="I18" t="s">
        <v>20</v>
      </c>
      <c r="J18" t="s">
        <v>137</v>
      </c>
      <c r="K18" t="s">
        <v>20</v>
      </c>
      <c r="L18" t="s">
        <v>50</v>
      </c>
      <c r="M18" t="s">
        <v>20</v>
      </c>
      <c r="N18" t="s">
        <v>20</v>
      </c>
      <c r="O18" t="s">
        <v>20</v>
      </c>
      <c r="P18" t="s">
        <v>42</v>
      </c>
      <c r="Q18" t="s">
        <v>92</v>
      </c>
      <c r="R18" t="s">
        <v>20</v>
      </c>
      <c r="S18" t="s">
        <v>20</v>
      </c>
      <c r="T18" t="s">
        <v>20</v>
      </c>
    </row>
    <row r="19" spans="1:20" x14ac:dyDescent="0.25">
      <c r="B19" t="s">
        <v>45</v>
      </c>
      <c r="C19">
        <v>1501345</v>
      </c>
      <c r="D19">
        <v>7771</v>
      </c>
      <c r="E19">
        <v>6498</v>
      </c>
      <c r="F19" t="s">
        <v>20</v>
      </c>
      <c r="G19" t="s">
        <v>20</v>
      </c>
      <c r="H19" t="s">
        <v>20</v>
      </c>
      <c r="I19" t="s">
        <v>20</v>
      </c>
      <c r="J19" t="s">
        <v>137</v>
      </c>
      <c r="K19" t="s">
        <v>48</v>
      </c>
      <c r="L19" t="s">
        <v>50</v>
      </c>
      <c r="M19" t="s">
        <v>20</v>
      </c>
      <c r="N19" t="s">
        <v>20</v>
      </c>
      <c r="O19" t="s">
        <v>20</v>
      </c>
      <c r="P19" t="s">
        <v>42</v>
      </c>
      <c r="Q19" t="s">
        <v>91</v>
      </c>
      <c r="R19" t="s">
        <v>20</v>
      </c>
      <c r="S19" t="s">
        <v>20</v>
      </c>
      <c r="T19" t="s">
        <v>20</v>
      </c>
    </row>
    <row r="20" spans="1:20" x14ac:dyDescent="0.25">
      <c r="C20">
        <v>1501479</v>
      </c>
      <c r="D20">
        <v>7771</v>
      </c>
      <c r="E20">
        <v>6498</v>
      </c>
      <c r="F20" t="s">
        <v>20</v>
      </c>
      <c r="G20" t="s">
        <v>20</v>
      </c>
      <c r="H20" t="s">
        <v>20</v>
      </c>
      <c r="I20" t="s">
        <v>20</v>
      </c>
      <c r="J20" t="s">
        <v>137</v>
      </c>
      <c r="K20" t="s">
        <v>48</v>
      </c>
      <c r="L20" t="s">
        <v>50</v>
      </c>
      <c r="M20" t="s">
        <v>20</v>
      </c>
      <c r="N20" t="s">
        <v>20</v>
      </c>
      <c r="O20" t="s">
        <v>20</v>
      </c>
      <c r="P20" t="s">
        <v>42</v>
      </c>
      <c r="Q20" t="s">
        <v>91</v>
      </c>
      <c r="R20" t="s">
        <v>20</v>
      </c>
      <c r="S20" t="s">
        <v>20</v>
      </c>
      <c r="T20" t="s">
        <v>20</v>
      </c>
    </row>
    <row r="21" spans="1:20" x14ac:dyDescent="0.25">
      <c r="B21" t="s">
        <v>46</v>
      </c>
      <c r="C21">
        <v>1500014</v>
      </c>
      <c r="D21">
        <v>3400119</v>
      </c>
      <c r="E21">
        <v>6498</v>
      </c>
      <c r="F21" t="s">
        <v>20</v>
      </c>
      <c r="G21" t="s">
        <v>20</v>
      </c>
      <c r="H21" t="s">
        <v>20</v>
      </c>
      <c r="I21" t="s">
        <v>20</v>
      </c>
      <c r="J21" t="s">
        <v>137</v>
      </c>
      <c r="K21" t="s">
        <v>48</v>
      </c>
      <c r="L21" t="s">
        <v>50</v>
      </c>
      <c r="M21" t="s">
        <v>20</v>
      </c>
      <c r="N21" t="s">
        <v>20</v>
      </c>
      <c r="O21" t="s">
        <v>20</v>
      </c>
      <c r="P21" t="s">
        <v>42</v>
      </c>
      <c r="Q21" t="s">
        <v>93</v>
      </c>
      <c r="R21" t="s">
        <v>20</v>
      </c>
      <c r="S21" t="s">
        <v>20</v>
      </c>
      <c r="T21" t="s">
        <v>20</v>
      </c>
    </row>
    <row r="22" spans="1:20" x14ac:dyDescent="0.25">
      <c r="C22">
        <v>1500013</v>
      </c>
      <c r="D22">
        <v>3400119</v>
      </c>
      <c r="E22">
        <v>6498</v>
      </c>
      <c r="F22" t="s">
        <v>20</v>
      </c>
      <c r="G22" t="s">
        <v>20</v>
      </c>
      <c r="H22" t="s">
        <v>20</v>
      </c>
      <c r="I22" t="s">
        <v>20</v>
      </c>
      <c r="J22" t="s">
        <v>137</v>
      </c>
      <c r="K22" t="s">
        <v>48</v>
      </c>
      <c r="L22" t="s">
        <v>50</v>
      </c>
      <c r="M22" t="s">
        <v>20</v>
      </c>
      <c r="N22" t="s">
        <v>20</v>
      </c>
      <c r="O22" t="s">
        <v>20</v>
      </c>
      <c r="P22" t="s">
        <v>42</v>
      </c>
      <c r="Q22" t="s">
        <v>93</v>
      </c>
      <c r="R22" t="s">
        <v>20</v>
      </c>
      <c r="S22" t="s">
        <v>20</v>
      </c>
      <c r="T22" t="s">
        <v>20</v>
      </c>
    </row>
    <row r="23" spans="1:20" x14ac:dyDescent="0.25">
      <c r="C23">
        <v>1500420</v>
      </c>
      <c r="D23">
        <v>3400119</v>
      </c>
      <c r="E23">
        <v>6498</v>
      </c>
      <c r="F23" t="s">
        <v>20</v>
      </c>
      <c r="G23" t="s">
        <v>20</v>
      </c>
      <c r="H23" t="s">
        <v>20</v>
      </c>
      <c r="I23" t="s">
        <v>20</v>
      </c>
      <c r="J23" t="s">
        <v>137</v>
      </c>
      <c r="K23" t="s">
        <v>48</v>
      </c>
      <c r="L23" t="s">
        <v>50</v>
      </c>
      <c r="M23" t="s">
        <v>20</v>
      </c>
      <c r="N23" t="s">
        <v>20</v>
      </c>
      <c r="O23" t="s">
        <v>20</v>
      </c>
      <c r="P23" t="s">
        <v>42</v>
      </c>
      <c r="Q23" t="s">
        <v>93</v>
      </c>
      <c r="R23" t="s">
        <v>20</v>
      </c>
      <c r="S23" t="s">
        <v>20</v>
      </c>
      <c r="T23" t="s">
        <v>20</v>
      </c>
    </row>
    <row r="24" spans="1:20" x14ac:dyDescent="0.25">
      <c r="B24" t="s">
        <v>47</v>
      </c>
      <c r="C24">
        <v>1500216</v>
      </c>
      <c r="D24">
        <v>3400120</v>
      </c>
      <c r="E24">
        <v>6498</v>
      </c>
      <c r="F24" t="s">
        <v>20</v>
      </c>
      <c r="G24" t="s">
        <v>20</v>
      </c>
      <c r="H24" t="s">
        <v>20</v>
      </c>
      <c r="I24" t="s">
        <v>20</v>
      </c>
      <c r="J24" t="s">
        <v>137</v>
      </c>
      <c r="K24" t="s">
        <v>48</v>
      </c>
      <c r="L24" t="s">
        <v>50</v>
      </c>
      <c r="M24" t="s">
        <v>20</v>
      </c>
      <c r="N24" t="s">
        <v>20</v>
      </c>
      <c r="O24" t="s">
        <v>20</v>
      </c>
      <c r="P24" t="s">
        <v>42</v>
      </c>
      <c r="Q24" t="s">
        <v>92</v>
      </c>
      <c r="R24" t="s">
        <v>20</v>
      </c>
      <c r="S24" t="s">
        <v>20</v>
      </c>
      <c r="T24" t="s">
        <v>20</v>
      </c>
    </row>
    <row r="25" spans="1:20" x14ac:dyDescent="0.25">
      <c r="C25">
        <v>1501350</v>
      </c>
      <c r="D25">
        <v>3400120</v>
      </c>
      <c r="E25">
        <v>6498</v>
      </c>
      <c r="F25" t="s">
        <v>20</v>
      </c>
      <c r="G25" t="s">
        <v>20</v>
      </c>
      <c r="H25" t="s">
        <v>20</v>
      </c>
      <c r="I25" t="s">
        <v>20</v>
      </c>
      <c r="J25" t="s">
        <v>137</v>
      </c>
      <c r="K25" t="s">
        <v>48</v>
      </c>
      <c r="L25" t="s">
        <v>50</v>
      </c>
      <c r="M25" t="s">
        <v>20</v>
      </c>
      <c r="N25" t="s">
        <v>20</v>
      </c>
      <c r="O25" t="s">
        <v>20</v>
      </c>
      <c r="P25" t="s">
        <v>42</v>
      </c>
      <c r="Q25" t="s">
        <v>92</v>
      </c>
      <c r="R25" t="s">
        <v>20</v>
      </c>
      <c r="S25" t="s">
        <v>20</v>
      </c>
      <c r="T25" t="s">
        <v>20</v>
      </c>
    </row>
    <row r="26" spans="1:20" x14ac:dyDescent="0.25">
      <c r="A26" t="s">
        <v>51</v>
      </c>
      <c r="B26" t="s">
        <v>52</v>
      </c>
      <c r="C26">
        <v>9010001</v>
      </c>
      <c r="D26" t="s">
        <v>58</v>
      </c>
      <c r="E26">
        <v>6415</v>
      </c>
      <c r="F26" t="s">
        <v>20</v>
      </c>
      <c r="G26" t="s">
        <v>20</v>
      </c>
      <c r="H26">
        <v>7034</v>
      </c>
      <c r="I26" t="s">
        <v>20</v>
      </c>
      <c r="J26" t="s">
        <v>20</v>
      </c>
      <c r="K26" t="s">
        <v>20</v>
      </c>
      <c r="L26" t="s">
        <v>21</v>
      </c>
      <c r="M26">
        <v>3400266</v>
      </c>
      <c r="N26" t="s">
        <v>20</v>
      </c>
      <c r="O26" t="s">
        <v>19</v>
      </c>
      <c r="P26" t="s">
        <v>28</v>
      </c>
      <c r="Q26" t="s">
        <v>20</v>
      </c>
      <c r="R26" t="s">
        <v>20</v>
      </c>
      <c r="S26" t="s">
        <v>20</v>
      </c>
      <c r="T26" t="s">
        <v>20</v>
      </c>
    </row>
    <row r="27" spans="1:20" x14ac:dyDescent="0.25">
      <c r="C27">
        <v>9013001</v>
      </c>
      <c r="D27" t="s">
        <v>58</v>
      </c>
      <c r="E27">
        <v>6415</v>
      </c>
      <c r="F27" t="s">
        <v>20</v>
      </c>
      <c r="G27" t="s">
        <v>20</v>
      </c>
      <c r="H27">
        <v>7034</v>
      </c>
      <c r="I27" t="s">
        <v>20</v>
      </c>
      <c r="J27" t="s">
        <v>20</v>
      </c>
      <c r="K27" t="s">
        <v>20</v>
      </c>
      <c r="L27" t="s">
        <v>21</v>
      </c>
      <c r="M27">
        <v>3400266</v>
      </c>
      <c r="N27" t="s">
        <v>20</v>
      </c>
      <c r="O27" t="s">
        <v>19</v>
      </c>
      <c r="P27" t="s">
        <v>28</v>
      </c>
      <c r="Q27" t="s">
        <v>20</v>
      </c>
      <c r="R27" t="s">
        <v>20</v>
      </c>
      <c r="S27" t="s">
        <v>20</v>
      </c>
      <c r="T27" t="s">
        <v>20</v>
      </c>
    </row>
    <row r="28" spans="1:20" x14ac:dyDescent="0.25">
      <c r="C28">
        <v>9020001</v>
      </c>
      <c r="D28" t="s">
        <v>58</v>
      </c>
      <c r="E28">
        <v>6415</v>
      </c>
      <c r="F28" t="s">
        <v>20</v>
      </c>
      <c r="G28" t="s">
        <v>20</v>
      </c>
      <c r="H28">
        <v>7034</v>
      </c>
      <c r="I28" t="s">
        <v>20</v>
      </c>
      <c r="J28" t="s">
        <v>20</v>
      </c>
      <c r="K28" t="s">
        <v>20</v>
      </c>
      <c r="L28" t="s">
        <v>21</v>
      </c>
      <c r="M28">
        <v>3400266</v>
      </c>
      <c r="N28" t="s">
        <v>20</v>
      </c>
      <c r="O28" t="s">
        <v>19</v>
      </c>
      <c r="P28" t="s">
        <v>28</v>
      </c>
      <c r="Q28" t="s">
        <v>20</v>
      </c>
      <c r="R28" t="s">
        <v>20</v>
      </c>
      <c r="S28" t="s">
        <v>20</v>
      </c>
      <c r="T28" t="s">
        <v>20</v>
      </c>
    </row>
    <row r="29" spans="1:20" x14ac:dyDescent="0.25">
      <c r="C29">
        <v>9030001</v>
      </c>
      <c r="D29" t="s">
        <v>58</v>
      </c>
      <c r="E29">
        <v>6415</v>
      </c>
      <c r="F29" t="s">
        <v>20</v>
      </c>
      <c r="G29" t="s">
        <v>20</v>
      </c>
      <c r="H29">
        <v>7034</v>
      </c>
      <c r="I29" t="s">
        <v>20</v>
      </c>
      <c r="J29" t="s">
        <v>20</v>
      </c>
      <c r="K29" t="s">
        <v>20</v>
      </c>
      <c r="L29" t="s">
        <v>21</v>
      </c>
      <c r="M29">
        <v>3400266</v>
      </c>
      <c r="N29" t="s">
        <v>20</v>
      </c>
      <c r="O29" t="s">
        <v>19</v>
      </c>
      <c r="P29" t="s">
        <v>28</v>
      </c>
      <c r="Q29" t="s">
        <v>20</v>
      </c>
      <c r="R29" t="s">
        <v>20</v>
      </c>
      <c r="S29" t="s">
        <v>20</v>
      </c>
      <c r="T29" t="s">
        <v>20</v>
      </c>
    </row>
    <row r="30" spans="1:20" x14ac:dyDescent="0.25">
      <c r="B30" t="s">
        <v>53</v>
      </c>
      <c r="C30">
        <v>1500460</v>
      </c>
      <c r="D30">
        <v>3400335</v>
      </c>
      <c r="E30">
        <v>6415</v>
      </c>
      <c r="F30" t="s">
        <v>20</v>
      </c>
      <c r="G30" t="s">
        <v>20</v>
      </c>
      <c r="H30">
        <v>7034</v>
      </c>
      <c r="I30" t="s">
        <v>20</v>
      </c>
      <c r="J30" t="s">
        <v>20</v>
      </c>
      <c r="K30" t="s">
        <v>20</v>
      </c>
      <c r="L30">
        <v>6645</v>
      </c>
      <c r="M30">
        <v>3400266</v>
      </c>
      <c r="N30" t="s">
        <v>20</v>
      </c>
      <c r="O30" t="s">
        <v>26</v>
      </c>
      <c r="P30" t="s">
        <v>28</v>
      </c>
      <c r="Q30" t="s">
        <v>20</v>
      </c>
      <c r="R30" t="s">
        <v>20</v>
      </c>
      <c r="S30" t="s">
        <v>20</v>
      </c>
      <c r="T30" t="s">
        <v>20</v>
      </c>
    </row>
    <row r="31" spans="1:20" x14ac:dyDescent="0.25">
      <c r="B31" t="s">
        <v>54</v>
      </c>
      <c r="C31">
        <v>50060001</v>
      </c>
      <c r="D31">
        <v>7110</v>
      </c>
      <c r="E31">
        <v>6415</v>
      </c>
      <c r="F31" t="s">
        <v>20</v>
      </c>
      <c r="G31" t="s">
        <v>20</v>
      </c>
      <c r="H31">
        <v>6658</v>
      </c>
      <c r="I31" t="s">
        <v>20</v>
      </c>
      <c r="J31" t="s">
        <v>34</v>
      </c>
      <c r="K31" t="s">
        <v>20</v>
      </c>
      <c r="L31">
        <v>6645</v>
      </c>
      <c r="M31">
        <v>3400249</v>
      </c>
      <c r="N31" t="s">
        <v>31</v>
      </c>
      <c r="O31" t="s">
        <v>26</v>
      </c>
      <c r="P31" t="s">
        <v>90</v>
      </c>
      <c r="Q31" t="s">
        <v>20</v>
      </c>
      <c r="R31" t="s">
        <v>20</v>
      </c>
      <c r="S31" t="s">
        <v>20</v>
      </c>
      <c r="T31" t="s">
        <v>20</v>
      </c>
    </row>
    <row r="32" spans="1:20" x14ac:dyDescent="0.25">
      <c r="C32">
        <v>51060001</v>
      </c>
      <c r="D32">
        <v>7110</v>
      </c>
      <c r="E32">
        <v>6415</v>
      </c>
      <c r="F32" t="s">
        <v>20</v>
      </c>
      <c r="G32" t="s">
        <v>20</v>
      </c>
      <c r="H32">
        <v>6658</v>
      </c>
      <c r="I32" t="s">
        <v>20</v>
      </c>
      <c r="J32" t="s">
        <v>34</v>
      </c>
      <c r="K32" t="s">
        <v>20</v>
      </c>
      <c r="L32">
        <v>6645</v>
      </c>
      <c r="M32">
        <v>3400249</v>
      </c>
      <c r="N32" t="s">
        <v>31</v>
      </c>
      <c r="O32" t="s">
        <v>26</v>
      </c>
      <c r="P32" t="s">
        <v>90</v>
      </c>
      <c r="Q32" t="s">
        <v>20</v>
      </c>
      <c r="R32" t="s">
        <v>20</v>
      </c>
      <c r="S32" t="s">
        <v>20</v>
      </c>
      <c r="T32" t="s">
        <v>20</v>
      </c>
    </row>
    <row r="33" spans="2:20" x14ac:dyDescent="0.25">
      <c r="C33">
        <v>51010001</v>
      </c>
      <c r="D33">
        <v>7110</v>
      </c>
      <c r="E33">
        <v>6415</v>
      </c>
      <c r="F33" t="s">
        <v>20</v>
      </c>
      <c r="G33" t="s">
        <v>20</v>
      </c>
      <c r="H33">
        <v>6658</v>
      </c>
      <c r="I33" t="s">
        <v>20</v>
      </c>
      <c r="J33" t="s">
        <v>34</v>
      </c>
      <c r="K33" t="s">
        <v>20</v>
      </c>
      <c r="L33">
        <v>6645</v>
      </c>
      <c r="M33">
        <v>3400249</v>
      </c>
      <c r="N33" t="s">
        <v>31</v>
      </c>
      <c r="O33" t="s">
        <v>26</v>
      </c>
      <c r="P33" t="s">
        <v>90</v>
      </c>
      <c r="Q33" t="s">
        <v>20</v>
      </c>
      <c r="R33" t="s">
        <v>20</v>
      </c>
      <c r="S33" t="s">
        <v>20</v>
      </c>
      <c r="T33" t="s">
        <v>20</v>
      </c>
    </row>
    <row r="34" spans="2:20" x14ac:dyDescent="0.25">
      <c r="C34">
        <v>51080001</v>
      </c>
      <c r="D34">
        <v>7110</v>
      </c>
      <c r="E34">
        <v>6415</v>
      </c>
      <c r="F34" t="s">
        <v>20</v>
      </c>
      <c r="G34" t="s">
        <v>20</v>
      </c>
      <c r="H34">
        <v>6658</v>
      </c>
      <c r="I34" t="s">
        <v>20</v>
      </c>
      <c r="J34" t="s">
        <v>34</v>
      </c>
      <c r="K34" t="s">
        <v>20</v>
      </c>
      <c r="L34">
        <v>6645</v>
      </c>
      <c r="M34">
        <v>3400249</v>
      </c>
      <c r="N34" t="s">
        <v>31</v>
      </c>
      <c r="O34" t="s">
        <v>26</v>
      </c>
      <c r="P34" t="s">
        <v>90</v>
      </c>
      <c r="Q34" t="s">
        <v>20</v>
      </c>
      <c r="R34" t="s">
        <v>20</v>
      </c>
      <c r="S34" t="s">
        <v>20</v>
      </c>
      <c r="T34" t="s">
        <v>20</v>
      </c>
    </row>
    <row r="35" spans="2:20" x14ac:dyDescent="0.25">
      <c r="C35">
        <v>51190001</v>
      </c>
      <c r="D35">
        <v>7110</v>
      </c>
      <c r="E35">
        <v>6415</v>
      </c>
      <c r="F35" t="s">
        <v>20</v>
      </c>
      <c r="G35" t="s">
        <v>20</v>
      </c>
      <c r="H35">
        <v>6658</v>
      </c>
      <c r="I35" t="s">
        <v>20</v>
      </c>
      <c r="J35" t="s">
        <v>34</v>
      </c>
      <c r="K35" t="s">
        <v>20</v>
      </c>
      <c r="L35">
        <v>6645</v>
      </c>
      <c r="M35">
        <v>3400249</v>
      </c>
      <c r="N35" t="s">
        <v>31</v>
      </c>
      <c r="O35" t="s">
        <v>26</v>
      </c>
      <c r="P35" t="s">
        <v>90</v>
      </c>
      <c r="Q35" t="s">
        <v>20</v>
      </c>
      <c r="R35" t="s">
        <v>20</v>
      </c>
      <c r="S35" t="s">
        <v>20</v>
      </c>
      <c r="T35" t="s">
        <v>20</v>
      </c>
    </row>
    <row r="36" spans="2:20" x14ac:dyDescent="0.25">
      <c r="C36">
        <v>51040001</v>
      </c>
      <c r="D36">
        <v>7110</v>
      </c>
      <c r="E36">
        <v>6415</v>
      </c>
      <c r="F36" t="s">
        <v>20</v>
      </c>
      <c r="G36" t="s">
        <v>20</v>
      </c>
      <c r="H36">
        <v>6658</v>
      </c>
      <c r="I36" t="s">
        <v>20</v>
      </c>
      <c r="J36" t="s">
        <v>34</v>
      </c>
      <c r="K36" t="s">
        <v>20</v>
      </c>
      <c r="L36">
        <v>6645</v>
      </c>
      <c r="M36">
        <v>3400249</v>
      </c>
      <c r="N36" t="s">
        <v>31</v>
      </c>
      <c r="O36" t="s">
        <v>26</v>
      </c>
      <c r="P36" t="s">
        <v>90</v>
      </c>
      <c r="Q36" t="s">
        <v>20</v>
      </c>
      <c r="R36" t="s">
        <v>20</v>
      </c>
      <c r="S36" t="s">
        <v>20</v>
      </c>
      <c r="T36" t="s">
        <v>20</v>
      </c>
    </row>
    <row r="37" spans="2:20" x14ac:dyDescent="0.25">
      <c r="C37">
        <v>51070001</v>
      </c>
      <c r="D37">
        <v>7110</v>
      </c>
      <c r="E37">
        <v>6415</v>
      </c>
      <c r="F37" t="s">
        <v>20</v>
      </c>
      <c r="G37" t="s">
        <v>20</v>
      </c>
      <c r="H37">
        <v>6658</v>
      </c>
      <c r="I37" t="s">
        <v>20</v>
      </c>
      <c r="J37" t="s">
        <v>34</v>
      </c>
      <c r="K37" t="s">
        <v>20</v>
      </c>
      <c r="L37">
        <v>6645</v>
      </c>
      <c r="M37">
        <v>3400249</v>
      </c>
      <c r="N37" t="s">
        <v>31</v>
      </c>
      <c r="O37" t="s">
        <v>26</v>
      </c>
      <c r="P37" t="s">
        <v>90</v>
      </c>
      <c r="Q37" t="s">
        <v>20</v>
      </c>
      <c r="R37" t="s">
        <v>20</v>
      </c>
      <c r="S37" t="s">
        <v>20</v>
      </c>
      <c r="T37" t="s">
        <v>20</v>
      </c>
    </row>
    <row r="38" spans="2:20" x14ac:dyDescent="0.25">
      <c r="B38" t="s">
        <v>55</v>
      </c>
      <c r="C38">
        <v>1500375</v>
      </c>
      <c r="D38">
        <v>3400232</v>
      </c>
      <c r="E38">
        <v>6415</v>
      </c>
      <c r="F38">
        <v>3400264</v>
      </c>
      <c r="G38">
        <v>3400248</v>
      </c>
      <c r="H38">
        <v>3400247</v>
      </c>
      <c r="I38" t="s">
        <v>20</v>
      </c>
      <c r="J38" t="s">
        <v>34</v>
      </c>
      <c r="K38" t="s">
        <v>20</v>
      </c>
      <c r="L38" t="s">
        <v>21</v>
      </c>
      <c r="M38">
        <v>3400249</v>
      </c>
      <c r="N38" t="s">
        <v>31</v>
      </c>
      <c r="P38" t="s">
        <v>90</v>
      </c>
      <c r="Q38" t="s">
        <v>59</v>
      </c>
      <c r="R38" t="s">
        <v>20</v>
      </c>
      <c r="S38" t="s">
        <v>20</v>
      </c>
      <c r="T38" t="s">
        <v>20</v>
      </c>
    </row>
    <row r="39" spans="2:20" x14ac:dyDescent="0.25">
      <c r="C39">
        <v>1500377</v>
      </c>
      <c r="D39">
        <v>3400232</v>
      </c>
      <c r="E39">
        <v>6415</v>
      </c>
      <c r="F39">
        <v>3400264</v>
      </c>
      <c r="G39">
        <v>3400248</v>
      </c>
      <c r="H39">
        <v>3400247</v>
      </c>
      <c r="I39" t="s">
        <v>20</v>
      </c>
      <c r="J39" t="s">
        <v>34</v>
      </c>
      <c r="K39" t="s">
        <v>20</v>
      </c>
      <c r="L39" t="s">
        <v>21</v>
      </c>
      <c r="M39">
        <v>3400249</v>
      </c>
      <c r="N39" t="s">
        <v>31</v>
      </c>
      <c r="P39" t="s">
        <v>90</v>
      </c>
      <c r="Q39" t="s">
        <v>59</v>
      </c>
      <c r="R39" t="s">
        <v>20</v>
      </c>
      <c r="S39" t="s">
        <v>20</v>
      </c>
      <c r="T39" t="s">
        <v>20</v>
      </c>
    </row>
    <row r="40" spans="2:20" x14ac:dyDescent="0.25">
      <c r="C40">
        <v>1500378</v>
      </c>
      <c r="D40">
        <v>3400232</v>
      </c>
      <c r="E40">
        <v>6415</v>
      </c>
      <c r="F40">
        <v>3400264</v>
      </c>
      <c r="G40">
        <v>3400248</v>
      </c>
      <c r="H40">
        <v>3400247</v>
      </c>
      <c r="I40" t="s">
        <v>20</v>
      </c>
      <c r="J40" t="s">
        <v>34</v>
      </c>
      <c r="K40" t="s">
        <v>20</v>
      </c>
      <c r="L40" t="s">
        <v>21</v>
      </c>
      <c r="M40">
        <v>3400249</v>
      </c>
      <c r="N40" t="s">
        <v>31</v>
      </c>
      <c r="P40" t="s">
        <v>90</v>
      </c>
      <c r="Q40" t="s">
        <v>59</v>
      </c>
      <c r="R40" t="s">
        <v>20</v>
      </c>
      <c r="S40" t="s">
        <v>20</v>
      </c>
      <c r="T40" t="s">
        <v>20</v>
      </c>
    </row>
    <row r="41" spans="2:20" x14ac:dyDescent="0.25">
      <c r="C41">
        <v>1500376</v>
      </c>
      <c r="D41">
        <v>3400232</v>
      </c>
      <c r="E41">
        <v>6415</v>
      </c>
      <c r="F41">
        <v>3400264</v>
      </c>
      <c r="G41">
        <v>3400248</v>
      </c>
      <c r="H41">
        <v>3400247</v>
      </c>
      <c r="I41" t="s">
        <v>20</v>
      </c>
      <c r="J41" t="s">
        <v>34</v>
      </c>
      <c r="K41" t="s">
        <v>20</v>
      </c>
      <c r="L41" t="s">
        <v>21</v>
      </c>
      <c r="M41">
        <v>3400249</v>
      </c>
      <c r="N41" t="s">
        <v>31</v>
      </c>
      <c r="P41" t="s">
        <v>90</v>
      </c>
      <c r="Q41" t="s">
        <v>59</v>
      </c>
      <c r="R41" t="s">
        <v>20</v>
      </c>
      <c r="S41" t="s">
        <v>20</v>
      </c>
      <c r="T41" t="s">
        <v>20</v>
      </c>
    </row>
    <row r="42" spans="2:20" x14ac:dyDescent="0.25">
      <c r="C42">
        <v>1500379</v>
      </c>
      <c r="D42">
        <v>3400232</v>
      </c>
      <c r="E42">
        <v>6415</v>
      </c>
      <c r="F42">
        <v>3400264</v>
      </c>
      <c r="G42">
        <v>3400248</v>
      </c>
      <c r="H42">
        <v>3400247</v>
      </c>
      <c r="I42" t="s">
        <v>20</v>
      </c>
      <c r="J42" t="s">
        <v>34</v>
      </c>
      <c r="K42" t="s">
        <v>20</v>
      </c>
      <c r="L42" t="s">
        <v>21</v>
      </c>
      <c r="M42">
        <v>3400249</v>
      </c>
      <c r="N42" t="s">
        <v>31</v>
      </c>
      <c r="P42" t="s">
        <v>90</v>
      </c>
      <c r="Q42" t="s">
        <v>59</v>
      </c>
      <c r="R42" t="s">
        <v>20</v>
      </c>
      <c r="S42" t="s">
        <v>20</v>
      </c>
      <c r="T42" t="s">
        <v>20</v>
      </c>
    </row>
    <row r="43" spans="2:20" x14ac:dyDescent="0.25">
      <c r="B43" t="s">
        <v>56</v>
      </c>
      <c r="C43">
        <v>1500390</v>
      </c>
      <c r="D43">
        <v>3400233</v>
      </c>
      <c r="E43">
        <v>6415</v>
      </c>
      <c r="F43">
        <v>3400264</v>
      </c>
      <c r="G43">
        <v>3400248</v>
      </c>
      <c r="H43">
        <v>3400247</v>
      </c>
      <c r="I43" t="s">
        <v>20</v>
      </c>
      <c r="J43" t="s">
        <v>20</v>
      </c>
      <c r="K43" t="s">
        <v>20</v>
      </c>
      <c r="L43" t="s">
        <v>21</v>
      </c>
      <c r="M43">
        <v>3400249</v>
      </c>
      <c r="N43" t="s">
        <v>57</v>
      </c>
      <c r="O43" t="s">
        <v>19</v>
      </c>
      <c r="P43" t="s">
        <v>90</v>
      </c>
      <c r="Q43" t="s">
        <v>59</v>
      </c>
      <c r="R43" t="s">
        <v>20</v>
      </c>
      <c r="S43" t="s">
        <v>20</v>
      </c>
      <c r="T43" t="s">
        <v>20</v>
      </c>
    </row>
    <row r="44" spans="2:20" x14ac:dyDescent="0.25">
      <c r="C44">
        <v>1500391</v>
      </c>
      <c r="D44">
        <v>3400233</v>
      </c>
      <c r="E44">
        <v>6415</v>
      </c>
      <c r="F44">
        <v>3400264</v>
      </c>
      <c r="G44">
        <v>3400248</v>
      </c>
      <c r="H44">
        <v>3400247</v>
      </c>
      <c r="I44" t="s">
        <v>20</v>
      </c>
      <c r="J44" t="s">
        <v>20</v>
      </c>
      <c r="K44" t="s">
        <v>20</v>
      </c>
      <c r="L44" t="s">
        <v>21</v>
      </c>
      <c r="M44">
        <v>3400249</v>
      </c>
      <c r="N44" t="s">
        <v>57</v>
      </c>
      <c r="O44" t="s">
        <v>19</v>
      </c>
      <c r="P44" t="s">
        <v>90</v>
      </c>
      <c r="Q44" t="s">
        <v>59</v>
      </c>
      <c r="R44" t="s">
        <v>20</v>
      </c>
      <c r="S44" t="s">
        <v>20</v>
      </c>
      <c r="T44" t="s">
        <v>20</v>
      </c>
    </row>
    <row r="45" spans="2:20" x14ac:dyDescent="0.25">
      <c r="C45">
        <v>1500393</v>
      </c>
      <c r="D45">
        <v>3400233</v>
      </c>
      <c r="E45">
        <v>6415</v>
      </c>
      <c r="F45">
        <v>3400264</v>
      </c>
      <c r="G45">
        <v>3400248</v>
      </c>
      <c r="H45">
        <v>3400247</v>
      </c>
      <c r="I45" t="s">
        <v>20</v>
      </c>
      <c r="J45" t="s">
        <v>20</v>
      </c>
      <c r="K45" t="s">
        <v>20</v>
      </c>
      <c r="L45" t="s">
        <v>21</v>
      </c>
      <c r="M45">
        <v>3400249</v>
      </c>
      <c r="N45" t="s">
        <v>57</v>
      </c>
      <c r="O45" t="s">
        <v>19</v>
      </c>
      <c r="P45" t="s">
        <v>90</v>
      </c>
      <c r="Q45" t="s">
        <v>59</v>
      </c>
      <c r="R45" t="s">
        <v>20</v>
      </c>
      <c r="S45" t="s">
        <v>20</v>
      </c>
      <c r="T45" t="s">
        <v>20</v>
      </c>
    </row>
    <row r="46" spans="2:20" x14ac:dyDescent="0.25">
      <c r="C46">
        <v>1500392</v>
      </c>
      <c r="D46">
        <v>3400233</v>
      </c>
      <c r="E46">
        <v>6415</v>
      </c>
      <c r="F46">
        <v>3400264</v>
      </c>
      <c r="G46">
        <v>3400248</v>
      </c>
      <c r="H46">
        <v>3400247</v>
      </c>
      <c r="I46" t="s">
        <v>20</v>
      </c>
      <c r="J46" t="s">
        <v>20</v>
      </c>
      <c r="K46" t="s">
        <v>20</v>
      </c>
      <c r="L46" t="s">
        <v>21</v>
      </c>
      <c r="M46">
        <v>3400249</v>
      </c>
      <c r="N46" t="s">
        <v>57</v>
      </c>
      <c r="O46" t="s">
        <v>19</v>
      </c>
      <c r="P46" t="s">
        <v>90</v>
      </c>
      <c r="Q46" t="s">
        <v>59</v>
      </c>
      <c r="R46" t="s">
        <v>20</v>
      </c>
      <c r="S46" t="s">
        <v>20</v>
      </c>
      <c r="T46" t="s">
        <v>20</v>
      </c>
    </row>
    <row r="47" spans="2:20" x14ac:dyDescent="0.25">
      <c r="C47">
        <v>1500394</v>
      </c>
      <c r="D47">
        <v>3400233</v>
      </c>
      <c r="E47">
        <v>6415</v>
      </c>
      <c r="F47">
        <v>3400264</v>
      </c>
      <c r="G47">
        <v>3400248</v>
      </c>
      <c r="H47">
        <v>3400247</v>
      </c>
      <c r="I47" t="s">
        <v>20</v>
      </c>
      <c r="J47" t="s">
        <v>20</v>
      </c>
      <c r="K47" t="s">
        <v>20</v>
      </c>
      <c r="L47" t="s">
        <v>21</v>
      </c>
      <c r="M47">
        <v>3400249</v>
      </c>
      <c r="N47" t="s">
        <v>57</v>
      </c>
      <c r="O47" t="s">
        <v>19</v>
      </c>
      <c r="P47" t="s">
        <v>90</v>
      </c>
      <c r="Q47" t="s">
        <v>59</v>
      </c>
      <c r="R47" t="s">
        <v>20</v>
      </c>
      <c r="S47" t="s">
        <v>20</v>
      </c>
      <c r="T47" t="s">
        <v>20</v>
      </c>
    </row>
    <row r="48" spans="2:20" x14ac:dyDescent="0.25">
      <c r="B48" t="s">
        <v>99</v>
      </c>
      <c r="C48">
        <v>1501000</v>
      </c>
      <c r="D48">
        <v>7138</v>
      </c>
      <c r="E48">
        <v>6415</v>
      </c>
      <c r="F48">
        <v>3400252</v>
      </c>
      <c r="G48" t="s">
        <v>20</v>
      </c>
      <c r="H48" t="s">
        <v>129</v>
      </c>
      <c r="I48">
        <v>7678</v>
      </c>
      <c r="J48" t="s">
        <v>62</v>
      </c>
      <c r="K48" t="s">
        <v>20</v>
      </c>
      <c r="L48" t="s">
        <v>21</v>
      </c>
      <c r="M48">
        <v>7661</v>
      </c>
      <c r="N48" t="s">
        <v>20</v>
      </c>
      <c r="O48" t="s">
        <v>19</v>
      </c>
      <c r="P48" t="s">
        <v>27</v>
      </c>
      <c r="Q48" t="s">
        <v>20</v>
      </c>
      <c r="R48" t="s">
        <v>109</v>
      </c>
      <c r="S48" t="s">
        <v>97</v>
      </c>
      <c r="T48" t="s">
        <v>127</v>
      </c>
    </row>
    <row r="49" spans="2:20" x14ac:dyDescent="0.25">
      <c r="C49">
        <v>1500788</v>
      </c>
      <c r="D49">
        <v>7138</v>
      </c>
      <c r="E49">
        <v>6415</v>
      </c>
      <c r="F49">
        <v>3400252</v>
      </c>
      <c r="G49" t="s">
        <v>20</v>
      </c>
      <c r="H49" t="s">
        <v>129</v>
      </c>
      <c r="I49">
        <v>7678</v>
      </c>
      <c r="J49" t="s">
        <v>62</v>
      </c>
      <c r="K49" t="s">
        <v>20</v>
      </c>
      <c r="L49" t="s">
        <v>21</v>
      </c>
      <c r="M49">
        <v>7661</v>
      </c>
      <c r="N49" t="s">
        <v>20</v>
      </c>
      <c r="O49" t="s">
        <v>19</v>
      </c>
      <c r="P49" t="s">
        <v>27</v>
      </c>
      <c r="Q49" t="s">
        <v>20</v>
      </c>
      <c r="R49" t="s">
        <v>109</v>
      </c>
      <c r="S49" t="s">
        <v>97</v>
      </c>
      <c r="T49" t="s">
        <v>127</v>
      </c>
    </row>
    <row r="50" spans="2:20" x14ac:dyDescent="0.25">
      <c r="C50">
        <v>1500789</v>
      </c>
      <c r="D50">
        <v>7138</v>
      </c>
      <c r="E50">
        <v>6415</v>
      </c>
      <c r="F50">
        <v>3400252</v>
      </c>
      <c r="G50" t="s">
        <v>20</v>
      </c>
      <c r="H50" t="s">
        <v>129</v>
      </c>
      <c r="I50">
        <v>7678</v>
      </c>
      <c r="J50" t="s">
        <v>62</v>
      </c>
      <c r="K50" t="s">
        <v>20</v>
      </c>
      <c r="L50" t="s">
        <v>21</v>
      </c>
      <c r="M50">
        <v>7661</v>
      </c>
      <c r="N50" t="s">
        <v>20</v>
      </c>
      <c r="O50" t="s">
        <v>19</v>
      </c>
      <c r="P50" t="s">
        <v>27</v>
      </c>
      <c r="Q50" t="s">
        <v>20</v>
      </c>
      <c r="R50" t="s">
        <v>109</v>
      </c>
      <c r="S50" t="s">
        <v>97</v>
      </c>
      <c r="T50" t="s">
        <v>127</v>
      </c>
    </row>
    <row r="51" spans="2:20" x14ac:dyDescent="0.25">
      <c r="C51">
        <v>1500844</v>
      </c>
      <c r="D51">
        <v>7138</v>
      </c>
      <c r="E51">
        <v>6415</v>
      </c>
      <c r="F51">
        <v>3400252</v>
      </c>
      <c r="G51" t="s">
        <v>20</v>
      </c>
      <c r="H51" t="s">
        <v>129</v>
      </c>
      <c r="I51">
        <v>7678</v>
      </c>
      <c r="J51" t="s">
        <v>62</v>
      </c>
      <c r="K51" t="s">
        <v>20</v>
      </c>
      <c r="L51" t="s">
        <v>21</v>
      </c>
      <c r="M51">
        <v>7661</v>
      </c>
      <c r="N51" t="s">
        <v>20</v>
      </c>
      <c r="O51" t="s">
        <v>19</v>
      </c>
      <c r="P51" t="s">
        <v>27</v>
      </c>
      <c r="Q51" t="s">
        <v>20</v>
      </c>
      <c r="R51" t="s">
        <v>109</v>
      </c>
      <c r="S51" t="s">
        <v>97</v>
      </c>
      <c r="T51" t="s">
        <v>127</v>
      </c>
    </row>
    <row r="52" spans="2:20" x14ac:dyDescent="0.25">
      <c r="B52" t="s">
        <v>60</v>
      </c>
      <c r="C52">
        <v>1500792</v>
      </c>
      <c r="D52">
        <v>7138</v>
      </c>
      <c r="E52">
        <v>6415</v>
      </c>
      <c r="F52">
        <v>3400252</v>
      </c>
      <c r="G52" t="s">
        <v>20</v>
      </c>
      <c r="H52" t="s">
        <v>129</v>
      </c>
      <c r="I52">
        <v>7678</v>
      </c>
      <c r="J52" t="s">
        <v>62</v>
      </c>
      <c r="K52" t="s">
        <v>63</v>
      </c>
      <c r="L52" t="s">
        <v>21</v>
      </c>
      <c r="M52">
        <v>7661</v>
      </c>
      <c r="N52" t="s">
        <v>20</v>
      </c>
      <c r="O52" t="s">
        <v>19</v>
      </c>
      <c r="P52" t="s">
        <v>27</v>
      </c>
      <c r="Q52" t="s">
        <v>20</v>
      </c>
      <c r="R52" t="s">
        <v>109</v>
      </c>
      <c r="S52" t="s">
        <v>97</v>
      </c>
      <c r="T52" t="s">
        <v>127</v>
      </c>
    </row>
    <row r="53" spans="2:20" x14ac:dyDescent="0.25">
      <c r="C53">
        <v>1500845</v>
      </c>
      <c r="D53">
        <v>7138</v>
      </c>
      <c r="E53">
        <v>6415</v>
      </c>
      <c r="F53">
        <v>3400252</v>
      </c>
      <c r="G53" t="s">
        <v>20</v>
      </c>
      <c r="H53" t="s">
        <v>129</v>
      </c>
      <c r="I53">
        <v>7678</v>
      </c>
      <c r="J53" t="s">
        <v>62</v>
      </c>
      <c r="K53" t="s">
        <v>63</v>
      </c>
      <c r="L53" t="s">
        <v>21</v>
      </c>
      <c r="M53">
        <v>7661</v>
      </c>
      <c r="N53" t="s">
        <v>20</v>
      </c>
      <c r="O53" t="s">
        <v>19</v>
      </c>
      <c r="P53" t="s">
        <v>27</v>
      </c>
      <c r="Q53" t="s">
        <v>20</v>
      </c>
      <c r="R53" t="s">
        <v>109</v>
      </c>
      <c r="S53" t="s">
        <v>97</v>
      </c>
      <c r="T53" t="s">
        <v>127</v>
      </c>
    </row>
    <row r="54" spans="2:20" x14ac:dyDescent="0.25">
      <c r="B54" t="s">
        <v>100</v>
      </c>
      <c r="C54">
        <v>1500780</v>
      </c>
      <c r="D54">
        <v>7139</v>
      </c>
      <c r="E54">
        <v>6415</v>
      </c>
      <c r="F54">
        <v>3400252</v>
      </c>
      <c r="G54">
        <v>6787</v>
      </c>
      <c r="H54" t="s">
        <v>129</v>
      </c>
      <c r="I54">
        <v>7678</v>
      </c>
      <c r="J54" t="s">
        <v>62</v>
      </c>
      <c r="K54" t="s">
        <v>20</v>
      </c>
      <c r="L54" t="s">
        <v>21</v>
      </c>
      <c r="M54">
        <v>7661</v>
      </c>
      <c r="N54" t="s">
        <v>20</v>
      </c>
      <c r="O54" t="s">
        <v>19</v>
      </c>
      <c r="P54" t="s">
        <v>27</v>
      </c>
      <c r="Q54" t="s">
        <v>20</v>
      </c>
      <c r="R54" t="s">
        <v>109</v>
      </c>
      <c r="S54" t="s">
        <v>97</v>
      </c>
      <c r="T54" t="s">
        <v>127</v>
      </c>
    </row>
    <row r="55" spans="2:20" x14ac:dyDescent="0.25">
      <c r="C55">
        <v>1500781</v>
      </c>
      <c r="D55">
        <v>7139</v>
      </c>
      <c r="E55">
        <v>6415</v>
      </c>
      <c r="F55">
        <v>3400252</v>
      </c>
      <c r="G55">
        <v>6787</v>
      </c>
      <c r="H55" t="s">
        <v>129</v>
      </c>
      <c r="I55">
        <v>7678</v>
      </c>
      <c r="J55" t="s">
        <v>62</v>
      </c>
      <c r="K55" t="s">
        <v>20</v>
      </c>
      <c r="L55" t="s">
        <v>21</v>
      </c>
      <c r="M55">
        <v>7661</v>
      </c>
      <c r="N55" t="s">
        <v>20</v>
      </c>
      <c r="O55" t="s">
        <v>19</v>
      </c>
      <c r="P55" t="s">
        <v>27</v>
      </c>
      <c r="Q55" t="s">
        <v>20</v>
      </c>
      <c r="R55" t="s">
        <v>109</v>
      </c>
      <c r="S55" t="s">
        <v>97</v>
      </c>
      <c r="T55" t="s">
        <v>127</v>
      </c>
    </row>
    <row r="56" spans="2:20" x14ac:dyDescent="0.25">
      <c r="C56">
        <v>1500790</v>
      </c>
      <c r="D56">
        <v>7139</v>
      </c>
      <c r="E56">
        <v>6415</v>
      </c>
      <c r="F56">
        <v>3400252</v>
      </c>
      <c r="G56">
        <v>6787</v>
      </c>
      <c r="H56" t="s">
        <v>129</v>
      </c>
      <c r="I56">
        <v>7678</v>
      </c>
      <c r="J56" t="s">
        <v>62</v>
      </c>
      <c r="K56" t="s">
        <v>20</v>
      </c>
      <c r="L56" t="s">
        <v>21</v>
      </c>
      <c r="M56">
        <v>7661</v>
      </c>
      <c r="N56" t="s">
        <v>20</v>
      </c>
      <c r="O56" t="s">
        <v>19</v>
      </c>
      <c r="P56" t="s">
        <v>28</v>
      </c>
      <c r="Q56" t="s">
        <v>20</v>
      </c>
      <c r="R56" t="s">
        <v>109</v>
      </c>
      <c r="S56" t="s">
        <v>97</v>
      </c>
      <c r="T56" t="s">
        <v>127</v>
      </c>
    </row>
    <row r="57" spans="2:20" x14ac:dyDescent="0.25">
      <c r="C57">
        <v>1500791</v>
      </c>
      <c r="D57">
        <v>7139</v>
      </c>
      <c r="E57">
        <v>6415</v>
      </c>
      <c r="F57">
        <v>3400252</v>
      </c>
      <c r="G57">
        <v>6787</v>
      </c>
      <c r="H57" t="s">
        <v>129</v>
      </c>
      <c r="I57">
        <v>7678</v>
      </c>
      <c r="J57" t="s">
        <v>62</v>
      </c>
      <c r="K57" t="s">
        <v>20</v>
      </c>
      <c r="L57" t="s">
        <v>21</v>
      </c>
      <c r="M57">
        <v>7661</v>
      </c>
      <c r="N57" t="s">
        <v>20</v>
      </c>
      <c r="O57" t="s">
        <v>19</v>
      </c>
      <c r="P57" t="s">
        <v>28</v>
      </c>
      <c r="Q57" t="s">
        <v>20</v>
      </c>
      <c r="R57" t="s">
        <v>109</v>
      </c>
      <c r="S57" t="s">
        <v>97</v>
      </c>
      <c r="T57" t="s">
        <v>127</v>
      </c>
    </row>
    <row r="58" spans="2:20" x14ac:dyDescent="0.25">
      <c r="C58">
        <v>1500782</v>
      </c>
      <c r="D58">
        <v>7139</v>
      </c>
      <c r="E58">
        <v>6415</v>
      </c>
      <c r="F58">
        <v>3400252</v>
      </c>
      <c r="G58">
        <v>6787</v>
      </c>
      <c r="H58" t="s">
        <v>129</v>
      </c>
      <c r="I58">
        <v>7678</v>
      </c>
      <c r="J58" t="s">
        <v>62</v>
      </c>
      <c r="K58" t="s">
        <v>20</v>
      </c>
      <c r="L58" t="s">
        <v>21</v>
      </c>
      <c r="M58">
        <v>7661</v>
      </c>
      <c r="N58" t="s">
        <v>20</v>
      </c>
      <c r="O58" t="s">
        <v>19</v>
      </c>
      <c r="P58" t="s">
        <v>27</v>
      </c>
      <c r="Q58" t="s">
        <v>20</v>
      </c>
      <c r="R58" t="s">
        <v>109</v>
      </c>
      <c r="S58" t="s">
        <v>97</v>
      </c>
      <c r="T58" t="s">
        <v>127</v>
      </c>
    </row>
    <row r="59" spans="2:20" x14ac:dyDescent="0.25">
      <c r="C59">
        <v>1500783</v>
      </c>
      <c r="D59">
        <v>7139</v>
      </c>
      <c r="E59">
        <v>6415</v>
      </c>
      <c r="F59">
        <v>3400252</v>
      </c>
      <c r="G59">
        <v>6787</v>
      </c>
      <c r="H59" t="s">
        <v>129</v>
      </c>
      <c r="I59">
        <v>7678</v>
      </c>
      <c r="J59" t="s">
        <v>62</v>
      </c>
      <c r="K59" t="s">
        <v>20</v>
      </c>
      <c r="L59" t="s">
        <v>21</v>
      </c>
      <c r="M59">
        <v>7661</v>
      </c>
      <c r="N59" t="s">
        <v>20</v>
      </c>
      <c r="O59" t="s">
        <v>19</v>
      </c>
      <c r="P59" t="s">
        <v>27</v>
      </c>
      <c r="Q59" t="s">
        <v>20</v>
      </c>
      <c r="R59" t="s">
        <v>109</v>
      </c>
      <c r="S59" t="s">
        <v>97</v>
      </c>
      <c r="T59" t="s">
        <v>127</v>
      </c>
    </row>
    <row r="60" spans="2:20" x14ac:dyDescent="0.25">
      <c r="B60" t="s">
        <v>61</v>
      </c>
      <c r="C60">
        <v>1500784</v>
      </c>
      <c r="D60">
        <v>7139</v>
      </c>
      <c r="E60">
        <v>6415</v>
      </c>
      <c r="F60">
        <v>3400252</v>
      </c>
      <c r="G60">
        <v>6787</v>
      </c>
      <c r="H60" t="s">
        <v>129</v>
      </c>
      <c r="I60">
        <v>7678</v>
      </c>
      <c r="J60" t="s">
        <v>62</v>
      </c>
      <c r="K60" t="s">
        <v>63</v>
      </c>
      <c r="L60" t="s">
        <v>21</v>
      </c>
      <c r="M60">
        <v>7661</v>
      </c>
      <c r="N60" t="s">
        <v>20</v>
      </c>
      <c r="O60" t="s">
        <v>19</v>
      </c>
      <c r="P60" t="s">
        <v>27</v>
      </c>
      <c r="Q60" t="s">
        <v>20</v>
      </c>
      <c r="R60" t="s">
        <v>109</v>
      </c>
      <c r="S60" t="s">
        <v>97</v>
      </c>
      <c r="T60" t="s">
        <v>127</v>
      </c>
    </row>
    <row r="61" spans="2:20" x14ac:dyDescent="0.25">
      <c r="C61">
        <v>1500785</v>
      </c>
      <c r="D61">
        <v>7139</v>
      </c>
      <c r="E61">
        <v>6415</v>
      </c>
      <c r="F61">
        <v>3400252</v>
      </c>
      <c r="G61">
        <v>6787</v>
      </c>
      <c r="H61" t="s">
        <v>129</v>
      </c>
      <c r="I61">
        <v>7678</v>
      </c>
      <c r="J61" t="s">
        <v>62</v>
      </c>
      <c r="K61" t="s">
        <v>63</v>
      </c>
      <c r="L61" t="s">
        <v>21</v>
      </c>
      <c r="M61">
        <v>7661</v>
      </c>
      <c r="N61" t="s">
        <v>20</v>
      </c>
      <c r="O61" t="s">
        <v>19</v>
      </c>
      <c r="P61" t="s">
        <v>27</v>
      </c>
      <c r="Q61" t="s">
        <v>20</v>
      </c>
      <c r="R61" t="s">
        <v>109</v>
      </c>
      <c r="S61" t="s">
        <v>97</v>
      </c>
      <c r="T61" t="s">
        <v>127</v>
      </c>
    </row>
    <row r="62" spans="2:20" x14ac:dyDescent="0.25">
      <c r="C62">
        <v>1500786</v>
      </c>
      <c r="D62">
        <v>7139</v>
      </c>
      <c r="E62">
        <v>6415</v>
      </c>
      <c r="F62">
        <v>3400252</v>
      </c>
      <c r="G62">
        <v>6787</v>
      </c>
      <c r="H62" t="s">
        <v>129</v>
      </c>
      <c r="I62">
        <v>7678</v>
      </c>
      <c r="J62" t="s">
        <v>62</v>
      </c>
      <c r="K62" t="s">
        <v>63</v>
      </c>
      <c r="L62" t="s">
        <v>21</v>
      </c>
      <c r="M62">
        <v>7661</v>
      </c>
      <c r="N62" t="s">
        <v>20</v>
      </c>
      <c r="O62" t="s">
        <v>19</v>
      </c>
      <c r="P62" t="s">
        <v>27</v>
      </c>
      <c r="Q62" t="s">
        <v>20</v>
      </c>
      <c r="R62" t="s">
        <v>109</v>
      </c>
      <c r="S62" t="s">
        <v>97</v>
      </c>
      <c r="T62" t="s">
        <v>127</v>
      </c>
    </row>
    <row r="63" spans="2:20" x14ac:dyDescent="0.25">
      <c r="C63">
        <v>1500787</v>
      </c>
      <c r="D63">
        <v>7139</v>
      </c>
      <c r="E63">
        <v>6415</v>
      </c>
      <c r="F63">
        <v>3400252</v>
      </c>
      <c r="G63">
        <v>6787</v>
      </c>
      <c r="H63" t="s">
        <v>129</v>
      </c>
      <c r="I63">
        <v>7678</v>
      </c>
      <c r="J63" t="s">
        <v>62</v>
      </c>
      <c r="K63" t="s">
        <v>63</v>
      </c>
      <c r="L63" t="s">
        <v>21</v>
      </c>
      <c r="M63">
        <v>7661</v>
      </c>
      <c r="N63" t="s">
        <v>20</v>
      </c>
      <c r="O63" t="s">
        <v>19</v>
      </c>
      <c r="P63" t="s">
        <v>27</v>
      </c>
      <c r="Q63" t="s">
        <v>20</v>
      </c>
      <c r="R63" t="s">
        <v>109</v>
      </c>
      <c r="S63" t="s">
        <v>97</v>
      </c>
      <c r="T63" t="s">
        <v>127</v>
      </c>
    </row>
    <row r="64" spans="2:20" x14ac:dyDescent="0.25">
      <c r="C64">
        <v>1501056</v>
      </c>
      <c r="D64">
        <v>7139</v>
      </c>
      <c r="E64">
        <v>6415</v>
      </c>
      <c r="F64">
        <v>3400252</v>
      </c>
      <c r="G64">
        <v>6787</v>
      </c>
      <c r="H64" t="s">
        <v>129</v>
      </c>
      <c r="I64">
        <v>7678</v>
      </c>
      <c r="J64" t="s">
        <v>62</v>
      </c>
      <c r="K64" t="s">
        <v>63</v>
      </c>
      <c r="L64" t="s">
        <v>21</v>
      </c>
      <c r="M64">
        <v>7661</v>
      </c>
      <c r="N64" t="s">
        <v>20</v>
      </c>
      <c r="O64" t="s">
        <v>19</v>
      </c>
      <c r="P64" t="s">
        <v>28</v>
      </c>
      <c r="Q64" t="s">
        <v>20</v>
      </c>
      <c r="R64" t="s">
        <v>109</v>
      </c>
      <c r="S64" t="s">
        <v>97</v>
      </c>
      <c r="T64" t="s">
        <v>127</v>
      </c>
    </row>
    <row r="65" spans="2:20" x14ac:dyDescent="0.25">
      <c r="C65">
        <v>1501057</v>
      </c>
      <c r="D65">
        <v>7139</v>
      </c>
      <c r="E65">
        <v>6415</v>
      </c>
      <c r="F65">
        <v>3400252</v>
      </c>
      <c r="G65">
        <v>6787</v>
      </c>
      <c r="H65" t="s">
        <v>129</v>
      </c>
      <c r="I65">
        <v>7678</v>
      </c>
      <c r="J65" t="s">
        <v>62</v>
      </c>
      <c r="K65" t="s">
        <v>63</v>
      </c>
      <c r="L65" t="s">
        <v>21</v>
      </c>
      <c r="M65">
        <v>7661</v>
      </c>
      <c r="N65" t="s">
        <v>20</v>
      </c>
      <c r="O65" t="s">
        <v>19</v>
      </c>
      <c r="P65" t="s">
        <v>28</v>
      </c>
      <c r="Q65" t="s">
        <v>20</v>
      </c>
      <c r="R65" t="s">
        <v>109</v>
      </c>
      <c r="S65" t="s">
        <v>97</v>
      </c>
      <c r="T65" t="s">
        <v>127</v>
      </c>
    </row>
    <row r="66" spans="2:20" x14ac:dyDescent="0.25">
      <c r="B66" t="s">
        <v>64</v>
      </c>
      <c r="C66">
        <v>1500010</v>
      </c>
      <c r="D66">
        <v>7757</v>
      </c>
      <c r="E66">
        <v>6415</v>
      </c>
      <c r="F66">
        <v>7652</v>
      </c>
      <c r="G66">
        <v>6788</v>
      </c>
      <c r="H66" t="s">
        <v>129</v>
      </c>
      <c r="I66">
        <v>7677</v>
      </c>
      <c r="J66" t="s">
        <v>20</v>
      </c>
      <c r="K66" t="s">
        <v>20</v>
      </c>
      <c r="L66" t="s">
        <v>21</v>
      </c>
      <c r="M66">
        <v>7661</v>
      </c>
      <c r="N66" t="s">
        <v>20</v>
      </c>
      <c r="O66" t="s">
        <v>19</v>
      </c>
      <c r="P66" t="s">
        <v>27</v>
      </c>
      <c r="Q66" t="s">
        <v>20</v>
      </c>
      <c r="R66" t="s">
        <v>109</v>
      </c>
      <c r="S66" t="s">
        <v>97</v>
      </c>
      <c r="T66" t="s">
        <v>127</v>
      </c>
    </row>
    <row r="67" spans="2:20" x14ac:dyDescent="0.25">
      <c r="C67">
        <v>1500011</v>
      </c>
      <c r="D67">
        <v>7757</v>
      </c>
      <c r="E67">
        <v>6415</v>
      </c>
      <c r="F67">
        <v>7652</v>
      </c>
      <c r="G67">
        <v>6788</v>
      </c>
      <c r="H67" t="s">
        <v>129</v>
      </c>
      <c r="I67">
        <v>7677</v>
      </c>
      <c r="J67" t="s">
        <v>20</v>
      </c>
      <c r="K67" t="s">
        <v>20</v>
      </c>
      <c r="L67" t="s">
        <v>21</v>
      </c>
      <c r="M67">
        <v>7661</v>
      </c>
      <c r="N67" t="s">
        <v>20</v>
      </c>
      <c r="O67" t="s">
        <v>19</v>
      </c>
      <c r="P67" t="s">
        <v>27</v>
      </c>
      <c r="Q67" t="s">
        <v>20</v>
      </c>
      <c r="R67" t="s">
        <v>109</v>
      </c>
      <c r="S67" t="s">
        <v>97</v>
      </c>
      <c r="T67" t="s">
        <v>127</v>
      </c>
    </row>
    <row r="68" spans="2:20" x14ac:dyDescent="0.25">
      <c r="C68">
        <v>1500568</v>
      </c>
      <c r="D68">
        <v>7757</v>
      </c>
      <c r="E68">
        <v>6415</v>
      </c>
      <c r="F68">
        <v>7652</v>
      </c>
      <c r="G68">
        <v>6788</v>
      </c>
      <c r="H68" t="s">
        <v>129</v>
      </c>
      <c r="I68">
        <v>7677</v>
      </c>
      <c r="J68" t="s">
        <v>20</v>
      </c>
      <c r="K68" t="s">
        <v>20</v>
      </c>
      <c r="L68" t="s">
        <v>21</v>
      </c>
      <c r="M68">
        <v>7661</v>
      </c>
      <c r="N68" t="s">
        <v>20</v>
      </c>
      <c r="O68" t="s">
        <v>19</v>
      </c>
      <c r="P68" t="s">
        <v>28</v>
      </c>
      <c r="Q68" t="s">
        <v>20</v>
      </c>
      <c r="R68" t="s">
        <v>109</v>
      </c>
      <c r="S68" t="s">
        <v>97</v>
      </c>
      <c r="T68" t="s">
        <v>127</v>
      </c>
    </row>
    <row r="69" spans="2:20" x14ac:dyDescent="0.25">
      <c r="C69">
        <v>1500569</v>
      </c>
      <c r="D69">
        <v>7757</v>
      </c>
      <c r="E69">
        <v>6415</v>
      </c>
      <c r="F69">
        <v>7652</v>
      </c>
      <c r="G69">
        <v>6788</v>
      </c>
      <c r="H69" t="s">
        <v>129</v>
      </c>
      <c r="I69">
        <v>7677</v>
      </c>
      <c r="J69" t="s">
        <v>20</v>
      </c>
      <c r="K69" t="s">
        <v>20</v>
      </c>
      <c r="L69" t="s">
        <v>21</v>
      </c>
      <c r="M69">
        <v>7661</v>
      </c>
      <c r="N69" t="s">
        <v>20</v>
      </c>
      <c r="O69" t="s">
        <v>19</v>
      </c>
      <c r="P69" t="s">
        <v>28</v>
      </c>
      <c r="Q69" t="s">
        <v>20</v>
      </c>
      <c r="R69" t="s">
        <v>109</v>
      </c>
      <c r="S69" t="s">
        <v>97</v>
      </c>
      <c r="T69" t="s">
        <v>127</v>
      </c>
    </row>
    <row r="70" spans="2:20" x14ac:dyDescent="0.25">
      <c r="C70">
        <v>1500533</v>
      </c>
      <c r="D70">
        <v>7757</v>
      </c>
      <c r="E70">
        <v>6415</v>
      </c>
      <c r="F70">
        <v>7652</v>
      </c>
      <c r="G70">
        <v>6788</v>
      </c>
      <c r="H70" t="s">
        <v>124</v>
      </c>
      <c r="I70" t="s">
        <v>57</v>
      </c>
      <c r="J70" t="s">
        <v>20</v>
      </c>
      <c r="K70" t="s">
        <v>20</v>
      </c>
      <c r="L70" t="s">
        <v>21</v>
      </c>
      <c r="M70">
        <v>7661</v>
      </c>
      <c r="N70" t="s">
        <v>20</v>
      </c>
      <c r="O70" t="s">
        <v>19</v>
      </c>
      <c r="P70" t="s">
        <v>27</v>
      </c>
      <c r="Q70" t="s">
        <v>20</v>
      </c>
      <c r="R70" t="s">
        <v>95</v>
      </c>
      <c r="S70" t="s">
        <v>97</v>
      </c>
      <c r="T70" t="s">
        <v>122</v>
      </c>
    </row>
    <row r="71" spans="2:20" x14ac:dyDescent="0.25">
      <c r="C71">
        <v>1500534</v>
      </c>
      <c r="D71">
        <v>7757</v>
      </c>
      <c r="E71">
        <v>6415</v>
      </c>
      <c r="F71">
        <v>7652</v>
      </c>
      <c r="G71">
        <v>6788</v>
      </c>
      <c r="H71" t="s">
        <v>124</v>
      </c>
      <c r="I71" t="s">
        <v>57</v>
      </c>
      <c r="J71" t="s">
        <v>20</v>
      </c>
      <c r="K71" t="s">
        <v>20</v>
      </c>
      <c r="L71" t="s">
        <v>21</v>
      </c>
      <c r="M71">
        <v>7661</v>
      </c>
      <c r="N71" t="s">
        <v>20</v>
      </c>
      <c r="O71" t="s">
        <v>19</v>
      </c>
      <c r="P71" t="s">
        <v>27</v>
      </c>
      <c r="Q71" t="s">
        <v>20</v>
      </c>
      <c r="R71" t="s">
        <v>95</v>
      </c>
      <c r="S71" t="s">
        <v>97</v>
      </c>
      <c r="T71" t="s">
        <v>122</v>
      </c>
    </row>
    <row r="72" spans="2:20" x14ac:dyDescent="0.25">
      <c r="C72">
        <v>1500576</v>
      </c>
      <c r="D72">
        <v>7757</v>
      </c>
      <c r="E72">
        <v>6415</v>
      </c>
      <c r="F72">
        <v>7652</v>
      </c>
      <c r="G72">
        <v>6788</v>
      </c>
      <c r="H72" t="s">
        <v>124</v>
      </c>
      <c r="I72" t="s">
        <v>57</v>
      </c>
      <c r="J72" t="s">
        <v>20</v>
      </c>
      <c r="K72" t="s">
        <v>20</v>
      </c>
      <c r="L72" t="s">
        <v>21</v>
      </c>
      <c r="M72">
        <v>7661</v>
      </c>
      <c r="N72" t="s">
        <v>20</v>
      </c>
      <c r="O72" t="s">
        <v>19</v>
      </c>
      <c r="P72" t="s">
        <v>27</v>
      </c>
      <c r="Q72" t="s">
        <v>20</v>
      </c>
      <c r="R72" t="s">
        <v>95</v>
      </c>
      <c r="S72" t="s">
        <v>97</v>
      </c>
      <c r="T72" t="s">
        <v>122</v>
      </c>
    </row>
    <row r="73" spans="2:20" x14ac:dyDescent="0.25">
      <c r="C73">
        <v>1500577</v>
      </c>
      <c r="D73">
        <v>7757</v>
      </c>
      <c r="E73">
        <v>6415</v>
      </c>
      <c r="F73">
        <v>7652</v>
      </c>
      <c r="G73">
        <v>6788</v>
      </c>
      <c r="H73" t="s">
        <v>124</v>
      </c>
      <c r="I73" t="s">
        <v>57</v>
      </c>
      <c r="J73" t="s">
        <v>20</v>
      </c>
      <c r="K73" t="s">
        <v>20</v>
      </c>
      <c r="L73" t="s">
        <v>21</v>
      </c>
      <c r="M73">
        <v>7661</v>
      </c>
      <c r="N73" t="s">
        <v>20</v>
      </c>
      <c r="O73" t="s">
        <v>19</v>
      </c>
      <c r="P73" t="s">
        <v>27</v>
      </c>
      <c r="Q73" t="s">
        <v>20</v>
      </c>
      <c r="R73" t="s">
        <v>95</v>
      </c>
      <c r="S73" t="s">
        <v>97</v>
      </c>
      <c r="T73" t="s">
        <v>122</v>
      </c>
    </row>
    <row r="74" spans="2:20" x14ac:dyDescent="0.25">
      <c r="C74">
        <v>1500535</v>
      </c>
      <c r="D74">
        <v>7757</v>
      </c>
      <c r="E74">
        <v>6415</v>
      </c>
      <c r="F74">
        <v>7652</v>
      </c>
      <c r="G74">
        <v>6788</v>
      </c>
      <c r="H74" t="s">
        <v>124</v>
      </c>
      <c r="I74" t="s">
        <v>57</v>
      </c>
      <c r="J74" t="s">
        <v>20</v>
      </c>
      <c r="K74" t="s">
        <v>20</v>
      </c>
      <c r="L74" t="s">
        <v>21</v>
      </c>
      <c r="M74">
        <v>7661</v>
      </c>
      <c r="N74" t="s">
        <v>20</v>
      </c>
      <c r="O74" t="s">
        <v>19</v>
      </c>
      <c r="P74" t="s">
        <v>27</v>
      </c>
      <c r="Q74" t="s">
        <v>20</v>
      </c>
      <c r="R74" t="s">
        <v>95</v>
      </c>
      <c r="S74" t="s">
        <v>97</v>
      </c>
      <c r="T74" t="s">
        <v>122</v>
      </c>
    </row>
    <row r="75" spans="2:20" x14ac:dyDescent="0.25">
      <c r="C75">
        <v>1500536</v>
      </c>
      <c r="D75">
        <v>7757</v>
      </c>
      <c r="E75">
        <v>6415</v>
      </c>
      <c r="F75">
        <v>7652</v>
      </c>
      <c r="G75">
        <v>6788</v>
      </c>
      <c r="H75" t="s">
        <v>124</v>
      </c>
      <c r="I75" t="s">
        <v>57</v>
      </c>
      <c r="J75" t="s">
        <v>20</v>
      </c>
      <c r="K75" t="s">
        <v>20</v>
      </c>
      <c r="L75" t="s">
        <v>21</v>
      </c>
      <c r="M75">
        <v>7661</v>
      </c>
      <c r="N75" t="s">
        <v>20</v>
      </c>
      <c r="O75" t="s">
        <v>19</v>
      </c>
      <c r="P75" t="s">
        <v>27</v>
      </c>
      <c r="Q75" t="s">
        <v>20</v>
      </c>
      <c r="R75" t="s">
        <v>95</v>
      </c>
      <c r="S75" t="s">
        <v>97</v>
      </c>
      <c r="T75" t="s">
        <v>122</v>
      </c>
    </row>
    <row r="76" spans="2:20" x14ac:dyDescent="0.25">
      <c r="C76">
        <v>1500537</v>
      </c>
      <c r="D76">
        <v>7757</v>
      </c>
      <c r="E76">
        <v>6415</v>
      </c>
      <c r="F76">
        <v>7652</v>
      </c>
      <c r="G76">
        <v>6788</v>
      </c>
      <c r="H76" t="s">
        <v>124</v>
      </c>
      <c r="I76" t="s">
        <v>57</v>
      </c>
      <c r="J76" t="s">
        <v>20</v>
      </c>
      <c r="K76" t="s">
        <v>20</v>
      </c>
      <c r="L76" t="s">
        <v>21</v>
      </c>
      <c r="M76">
        <v>7661</v>
      </c>
      <c r="N76" t="s">
        <v>20</v>
      </c>
      <c r="O76" t="s">
        <v>19</v>
      </c>
      <c r="P76" t="s">
        <v>28</v>
      </c>
      <c r="Q76" t="s">
        <v>20</v>
      </c>
      <c r="R76" t="s">
        <v>95</v>
      </c>
      <c r="S76" t="s">
        <v>97</v>
      </c>
      <c r="T76" t="s">
        <v>122</v>
      </c>
    </row>
    <row r="77" spans="2:20" x14ac:dyDescent="0.25">
      <c r="C77">
        <v>1500538</v>
      </c>
      <c r="D77">
        <v>7757</v>
      </c>
      <c r="E77">
        <v>6415</v>
      </c>
      <c r="F77">
        <v>7652</v>
      </c>
      <c r="G77">
        <v>6788</v>
      </c>
      <c r="H77" t="s">
        <v>124</v>
      </c>
      <c r="I77" t="s">
        <v>57</v>
      </c>
      <c r="J77" t="s">
        <v>20</v>
      </c>
      <c r="K77" t="s">
        <v>20</v>
      </c>
      <c r="L77" t="s">
        <v>21</v>
      </c>
      <c r="M77">
        <v>7661</v>
      </c>
      <c r="N77" t="s">
        <v>20</v>
      </c>
      <c r="O77" t="s">
        <v>19</v>
      </c>
      <c r="P77" t="s">
        <v>28</v>
      </c>
      <c r="Q77" t="s">
        <v>20</v>
      </c>
      <c r="R77" t="s">
        <v>95</v>
      </c>
      <c r="S77" t="s">
        <v>97</v>
      </c>
      <c r="T77" t="s">
        <v>122</v>
      </c>
    </row>
    <row r="78" spans="2:20" x14ac:dyDescent="0.25">
      <c r="C78">
        <v>1500592</v>
      </c>
      <c r="D78">
        <v>7757</v>
      </c>
      <c r="E78">
        <v>6415</v>
      </c>
      <c r="F78">
        <v>7652</v>
      </c>
      <c r="G78">
        <v>6788</v>
      </c>
      <c r="H78" t="s">
        <v>129</v>
      </c>
      <c r="I78">
        <v>7677</v>
      </c>
      <c r="J78" t="s">
        <v>20</v>
      </c>
      <c r="K78" t="s">
        <v>20</v>
      </c>
      <c r="L78" t="s">
        <v>21</v>
      </c>
      <c r="M78">
        <v>7661</v>
      </c>
      <c r="N78" t="s">
        <v>20</v>
      </c>
      <c r="O78" t="s">
        <v>19</v>
      </c>
      <c r="P78" t="s">
        <v>28</v>
      </c>
      <c r="Q78" t="s">
        <v>20</v>
      </c>
      <c r="R78" t="s">
        <v>109</v>
      </c>
      <c r="S78" t="s">
        <v>97</v>
      </c>
      <c r="T78" t="s">
        <v>127</v>
      </c>
    </row>
    <row r="79" spans="2:20" x14ac:dyDescent="0.25">
      <c r="C79">
        <v>1500593</v>
      </c>
      <c r="D79">
        <v>7757</v>
      </c>
      <c r="E79">
        <v>6415</v>
      </c>
      <c r="F79">
        <v>7652</v>
      </c>
      <c r="G79">
        <v>6788</v>
      </c>
      <c r="H79" t="s">
        <v>129</v>
      </c>
      <c r="I79">
        <v>7677</v>
      </c>
      <c r="J79" t="s">
        <v>20</v>
      </c>
      <c r="K79" t="s">
        <v>20</v>
      </c>
      <c r="L79" t="s">
        <v>21</v>
      </c>
      <c r="M79">
        <v>7661</v>
      </c>
      <c r="N79" t="s">
        <v>20</v>
      </c>
      <c r="O79" t="s">
        <v>19</v>
      </c>
      <c r="P79" t="s">
        <v>28</v>
      </c>
      <c r="Q79" t="s">
        <v>20</v>
      </c>
      <c r="R79" t="s">
        <v>109</v>
      </c>
      <c r="S79" t="s">
        <v>97</v>
      </c>
      <c r="T79" t="s">
        <v>127</v>
      </c>
    </row>
    <row r="80" spans="2:20" x14ac:dyDescent="0.25">
      <c r="C80">
        <v>1500581</v>
      </c>
      <c r="D80">
        <v>7757</v>
      </c>
      <c r="E80">
        <v>6415</v>
      </c>
      <c r="F80">
        <v>7652</v>
      </c>
      <c r="G80">
        <v>6788</v>
      </c>
      <c r="H80" t="s">
        <v>124</v>
      </c>
      <c r="I80" t="s">
        <v>57</v>
      </c>
      <c r="J80" t="s">
        <v>20</v>
      </c>
      <c r="K80" t="s">
        <v>20</v>
      </c>
      <c r="L80" t="s">
        <v>21</v>
      </c>
      <c r="M80" t="s">
        <v>57</v>
      </c>
      <c r="N80" t="s">
        <v>20</v>
      </c>
      <c r="O80" t="s">
        <v>19</v>
      </c>
      <c r="P80" t="s">
        <v>27</v>
      </c>
      <c r="Q80" t="s">
        <v>20</v>
      </c>
      <c r="R80" t="s">
        <v>95</v>
      </c>
      <c r="S80" t="s">
        <v>97</v>
      </c>
      <c r="T80" t="s">
        <v>122</v>
      </c>
    </row>
    <row r="81" spans="2:20" x14ac:dyDescent="0.25">
      <c r="C81">
        <v>1500582</v>
      </c>
      <c r="D81">
        <v>7757</v>
      </c>
      <c r="E81">
        <v>6415</v>
      </c>
      <c r="F81">
        <v>7652</v>
      </c>
      <c r="G81">
        <v>6788</v>
      </c>
      <c r="H81" t="s">
        <v>124</v>
      </c>
      <c r="I81" t="s">
        <v>57</v>
      </c>
      <c r="J81" t="s">
        <v>20</v>
      </c>
      <c r="K81" t="s">
        <v>20</v>
      </c>
      <c r="L81" t="s">
        <v>21</v>
      </c>
      <c r="M81" t="s">
        <v>57</v>
      </c>
      <c r="N81" t="s">
        <v>20</v>
      </c>
      <c r="O81" t="s">
        <v>19</v>
      </c>
      <c r="P81" t="s">
        <v>27</v>
      </c>
      <c r="Q81" t="s">
        <v>20</v>
      </c>
      <c r="R81" t="s">
        <v>95</v>
      </c>
      <c r="S81" t="s">
        <v>97</v>
      </c>
      <c r="T81" t="s">
        <v>122</v>
      </c>
    </row>
    <row r="82" spans="2:20" x14ac:dyDescent="0.25">
      <c r="C82">
        <v>35600001</v>
      </c>
      <c r="D82">
        <v>7757</v>
      </c>
      <c r="E82">
        <v>6415</v>
      </c>
      <c r="F82">
        <v>7652</v>
      </c>
      <c r="G82">
        <v>6788</v>
      </c>
      <c r="H82" t="s">
        <v>124</v>
      </c>
      <c r="I82" t="s">
        <v>57</v>
      </c>
      <c r="J82" t="s">
        <v>20</v>
      </c>
      <c r="K82" t="s">
        <v>20</v>
      </c>
      <c r="L82" t="s">
        <v>21</v>
      </c>
      <c r="M82" t="s">
        <v>57</v>
      </c>
      <c r="N82" t="s">
        <v>20</v>
      </c>
      <c r="O82" t="s">
        <v>19</v>
      </c>
      <c r="P82" t="s">
        <v>28</v>
      </c>
      <c r="Q82" t="s">
        <v>130</v>
      </c>
      <c r="R82" t="s">
        <v>95</v>
      </c>
      <c r="S82" t="s">
        <v>97</v>
      </c>
      <c r="T82" t="s">
        <v>122</v>
      </c>
    </row>
    <row r="83" spans="2:20" x14ac:dyDescent="0.25">
      <c r="C83">
        <v>37600001</v>
      </c>
      <c r="D83">
        <v>7757</v>
      </c>
      <c r="E83">
        <v>6415</v>
      </c>
      <c r="F83">
        <v>7652</v>
      </c>
      <c r="G83">
        <v>6788</v>
      </c>
      <c r="H83" t="s">
        <v>124</v>
      </c>
      <c r="I83" t="s">
        <v>57</v>
      </c>
      <c r="J83" t="s">
        <v>20</v>
      </c>
      <c r="K83" t="s">
        <v>20</v>
      </c>
      <c r="L83" t="s">
        <v>21</v>
      </c>
      <c r="M83" t="s">
        <v>57</v>
      </c>
      <c r="N83" t="s">
        <v>20</v>
      </c>
      <c r="O83" t="s">
        <v>19</v>
      </c>
      <c r="P83" t="s">
        <v>28</v>
      </c>
      <c r="Q83" t="s">
        <v>130</v>
      </c>
      <c r="R83" t="s">
        <v>95</v>
      </c>
      <c r="S83" t="s">
        <v>97</v>
      </c>
      <c r="T83" t="s">
        <v>122</v>
      </c>
    </row>
    <row r="84" spans="2:20" x14ac:dyDescent="0.25">
      <c r="B84" t="s">
        <v>65</v>
      </c>
      <c r="C84">
        <v>1500367</v>
      </c>
      <c r="D84">
        <v>7758</v>
      </c>
      <c r="E84">
        <v>6415</v>
      </c>
      <c r="F84">
        <v>3400246</v>
      </c>
      <c r="G84">
        <v>6789</v>
      </c>
      <c r="H84" t="s">
        <v>129</v>
      </c>
      <c r="I84">
        <v>7677</v>
      </c>
      <c r="J84" t="s">
        <v>20</v>
      </c>
      <c r="K84" t="s">
        <v>20</v>
      </c>
      <c r="L84" t="s">
        <v>21</v>
      </c>
      <c r="M84">
        <v>7661</v>
      </c>
      <c r="N84" t="s">
        <v>20</v>
      </c>
      <c r="O84" t="s">
        <v>19</v>
      </c>
      <c r="P84" t="s">
        <v>27</v>
      </c>
      <c r="Q84" t="s">
        <v>20</v>
      </c>
      <c r="R84" t="s">
        <v>109</v>
      </c>
      <c r="S84" t="s">
        <v>97</v>
      </c>
      <c r="T84" t="s">
        <v>127</v>
      </c>
    </row>
    <row r="85" spans="2:20" x14ac:dyDescent="0.25">
      <c r="C85">
        <v>1500368</v>
      </c>
      <c r="D85">
        <v>7758</v>
      </c>
      <c r="E85">
        <v>6415</v>
      </c>
      <c r="F85">
        <v>3400246</v>
      </c>
      <c r="G85">
        <v>6789</v>
      </c>
      <c r="H85" t="s">
        <v>129</v>
      </c>
      <c r="I85">
        <v>7677</v>
      </c>
      <c r="J85" t="s">
        <v>20</v>
      </c>
      <c r="K85" t="s">
        <v>20</v>
      </c>
      <c r="L85" t="s">
        <v>21</v>
      </c>
      <c r="M85">
        <v>7661</v>
      </c>
      <c r="N85" t="s">
        <v>20</v>
      </c>
      <c r="O85" t="s">
        <v>19</v>
      </c>
      <c r="P85" t="s">
        <v>27</v>
      </c>
      <c r="Q85" t="s">
        <v>20</v>
      </c>
      <c r="R85" t="s">
        <v>109</v>
      </c>
      <c r="S85" t="s">
        <v>97</v>
      </c>
      <c r="T85" t="s">
        <v>127</v>
      </c>
    </row>
    <row r="86" spans="2:20" x14ac:dyDescent="0.25">
      <c r="C86">
        <v>1500539</v>
      </c>
      <c r="D86">
        <v>7758</v>
      </c>
      <c r="E86">
        <v>6415</v>
      </c>
      <c r="F86">
        <v>3400246</v>
      </c>
      <c r="G86">
        <v>6789</v>
      </c>
      <c r="H86" t="s">
        <v>129</v>
      </c>
      <c r="I86">
        <v>7677</v>
      </c>
      <c r="J86" t="s">
        <v>20</v>
      </c>
      <c r="K86" t="s">
        <v>20</v>
      </c>
      <c r="L86" t="s">
        <v>21</v>
      </c>
      <c r="M86">
        <v>7661</v>
      </c>
      <c r="N86" t="s">
        <v>20</v>
      </c>
      <c r="O86" t="s">
        <v>19</v>
      </c>
      <c r="P86" t="s">
        <v>28</v>
      </c>
      <c r="Q86" t="s">
        <v>20</v>
      </c>
      <c r="R86" t="s">
        <v>109</v>
      </c>
      <c r="S86" t="s">
        <v>97</v>
      </c>
      <c r="T86" t="s">
        <v>127</v>
      </c>
    </row>
    <row r="87" spans="2:20" x14ac:dyDescent="0.25">
      <c r="C87">
        <v>1500580</v>
      </c>
      <c r="D87">
        <v>7758</v>
      </c>
      <c r="E87">
        <v>6415</v>
      </c>
      <c r="F87">
        <v>3400246</v>
      </c>
      <c r="G87">
        <v>6789</v>
      </c>
      <c r="H87" t="s">
        <v>129</v>
      </c>
      <c r="I87">
        <v>7677</v>
      </c>
      <c r="J87" t="s">
        <v>20</v>
      </c>
      <c r="K87" t="s">
        <v>20</v>
      </c>
      <c r="L87" t="s">
        <v>21</v>
      </c>
      <c r="M87">
        <v>7661</v>
      </c>
      <c r="N87" t="s">
        <v>20</v>
      </c>
      <c r="O87" t="s">
        <v>19</v>
      </c>
      <c r="P87" t="s">
        <v>28</v>
      </c>
      <c r="Q87" t="s">
        <v>20</v>
      </c>
      <c r="R87" t="s">
        <v>109</v>
      </c>
      <c r="S87" t="s">
        <v>97</v>
      </c>
      <c r="T87" t="s">
        <v>127</v>
      </c>
    </row>
    <row r="88" spans="2:20" x14ac:dyDescent="0.25">
      <c r="C88">
        <v>36410001</v>
      </c>
      <c r="D88">
        <v>7758</v>
      </c>
      <c r="E88">
        <v>6415</v>
      </c>
      <c r="F88">
        <v>3400246</v>
      </c>
      <c r="G88">
        <v>6789</v>
      </c>
      <c r="H88" t="s">
        <v>124</v>
      </c>
      <c r="I88" t="s">
        <v>57</v>
      </c>
      <c r="J88" t="s">
        <v>20</v>
      </c>
      <c r="K88" t="s">
        <v>20</v>
      </c>
      <c r="L88" t="s">
        <v>21</v>
      </c>
      <c r="M88">
        <v>7661</v>
      </c>
      <c r="N88" t="s">
        <v>20</v>
      </c>
      <c r="O88" t="s">
        <v>19</v>
      </c>
      <c r="P88" t="s">
        <v>27</v>
      </c>
      <c r="Q88" t="s">
        <v>20</v>
      </c>
      <c r="R88" t="s">
        <v>95</v>
      </c>
      <c r="S88" t="s">
        <v>97</v>
      </c>
      <c r="T88" t="s">
        <v>122</v>
      </c>
    </row>
    <row r="89" spans="2:20" x14ac:dyDescent="0.25">
      <c r="C89">
        <v>38410001</v>
      </c>
      <c r="D89">
        <v>7758</v>
      </c>
      <c r="E89">
        <v>6415</v>
      </c>
      <c r="F89">
        <v>3400246</v>
      </c>
      <c r="G89">
        <v>6789</v>
      </c>
      <c r="H89" t="s">
        <v>124</v>
      </c>
      <c r="I89" t="s">
        <v>57</v>
      </c>
      <c r="J89" t="s">
        <v>20</v>
      </c>
      <c r="K89" t="s">
        <v>20</v>
      </c>
      <c r="L89" t="s">
        <v>21</v>
      </c>
      <c r="M89">
        <v>7661</v>
      </c>
      <c r="N89" t="s">
        <v>20</v>
      </c>
      <c r="O89" t="s">
        <v>19</v>
      </c>
      <c r="P89" t="s">
        <v>27</v>
      </c>
      <c r="Q89" t="s">
        <v>20</v>
      </c>
      <c r="R89" t="s">
        <v>95</v>
      </c>
      <c r="S89" t="s">
        <v>97</v>
      </c>
      <c r="T89" t="s">
        <v>122</v>
      </c>
    </row>
    <row r="90" spans="2:20" x14ac:dyDescent="0.25">
      <c r="C90">
        <v>36400001</v>
      </c>
      <c r="D90">
        <v>7758</v>
      </c>
      <c r="E90">
        <v>6415</v>
      </c>
      <c r="F90">
        <v>3400246</v>
      </c>
      <c r="G90">
        <v>6789</v>
      </c>
      <c r="H90" t="s">
        <v>124</v>
      </c>
      <c r="I90" t="s">
        <v>57</v>
      </c>
      <c r="J90" t="s">
        <v>20</v>
      </c>
      <c r="K90" t="s">
        <v>20</v>
      </c>
      <c r="L90" t="s">
        <v>21</v>
      </c>
      <c r="M90">
        <v>7661</v>
      </c>
      <c r="N90" t="s">
        <v>20</v>
      </c>
      <c r="O90" t="s">
        <v>19</v>
      </c>
      <c r="P90" t="s">
        <v>28</v>
      </c>
      <c r="Q90" t="s">
        <v>20</v>
      </c>
      <c r="R90" t="s">
        <v>95</v>
      </c>
      <c r="S90" t="s">
        <v>97</v>
      </c>
      <c r="T90" t="s">
        <v>122</v>
      </c>
    </row>
    <row r="91" spans="2:20" x14ac:dyDescent="0.25">
      <c r="C91">
        <v>38100001</v>
      </c>
      <c r="D91">
        <v>7758</v>
      </c>
      <c r="E91">
        <v>6415</v>
      </c>
      <c r="F91">
        <v>3400246</v>
      </c>
      <c r="G91">
        <v>6789</v>
      </c>
      <c r="H91" t="s">
        <v>124</v>
      </c>
      <c r="I91" t="s">
        <v>57</v>
      </c>
      <c r="J91" t="s">
        <v>20</v>
      </c>
      <c r="K91" t="s">
        <v>20</v>
      </c>
      <c r="L91" t="s">
        <v>21</v>
      </c>
      <c r="M91">
        <v>7661</v>
      </c>
      <c r="N91" t="s">
        <v>20</v>
      </c>
      <c r="O91" t="s">
        <v>19</v>
      </c>
      <c r="P91" t="s">
        <v>28</v>
      </c>
      <c r="Q91" t="s">
        <v>20</v>
      </c>
      <c r="R91" t="s">
        <v>95</v>
      </c>
      <c r="S91" t="s">
        <v>97</v>
      </c>
      <c r="T91" t="s">
        <v>122</v>
      </c>
    </row>
    <row r="92" spans="2:20" x14ac:dyDescent="0.25">
      <c r="C92">
        <v>36800001</v>
      </c>
      <c r="D92">
        <v>7758</v>
      </c>
      <c r="E92">
        <v>6415</v>
      </c>
      <c r="F92">
        <v>3400246</v>
      </c>
      <c r="G92">
        <v>6789</v>
      </c>
      <c r="H92" t="s">
        <v>124</v>
      </c>
      <c r="I92" t="s">
        <v>57</v>
      </c>
      <c r="J92" t="s">
        <v>20</v>
      </c>
      <c r="K92" t="s">
        <v>20</v>
      </c>
      <c r="L92" t="s">
        <v>21</v>
      </c>
      <c r="M92" t="s">
        <v>57</v>
      </c>
      <c r="N92" t="s">
        <v>20</v>
      </c>
      <c r="O92" t="s">
        <v>19</v>
      </c>
      <c r="P92" t="s">
        <v>28</v>
      </c>
      <c r="Q92" t="s">
        <v>130</v>
      </c>
      <c r="R92" t="s">
        <v>95</v>
      </c>
      <c r="S92" t="s">
        <v>97</v>
      </c>
      <c r="T92" t="s">
        <v>122</v>
      </c>
    </row>
    <row r="93" spans="2:20" x14ac:dyDescent="0.25">
      <c r="C93">
        <v>38800001</v>
      </c>
      <c r="D93">
        <v>7758</v>
      </c>
      <c r="E93">
        <v>6415</v>
      </c>
      <c r="F93">
        <v>3400246</v>
      </c>
      <c r="G93">
        <v>6789</v>
      </c>
      <c r="H93" t="s">
        <v>124</v>
      </c>
      <c r="I93" t="s">
        <v>57</v>
      </c>
      <c r="J93" t="s">
        <v>20</v>
      </c>
      <c r="K93" t="s">
        <v>20</v>
      </c>
      <c r="L93" t="s">
        <v>21</v>
      </c>
      <c r="M93" t="s">
        <v>57</v>
      </c>
      <c r="N93" t="s">
        <v>20</v>
      </c>
      <c r="O93" t="s">
        <v>19</v>
      </c>
      <c r="P93" t="s">
        <v>28</v>
      </c>
      <c r="Q93" t="s">
        <v>130</v>
      </c>
      <c r="R93" t="s">
        <v>95</v>
      </c>
      <c r="S93" t="s">
        <v>97</v>
      </c>
      <c r="T93" t="s">
        <v>122</v>
      </c>
    </row>
    <row r="94" spans="2:20" x14ac:dyDescent="0.25">
      <c r="C94">
        <v>36403601</v>
      </c>
      <c r="D94">
        <v>7758</v>
      </c>
      <c r="E94">
        <v>6415</v>
      </c>
      <c r="F94">
        <v>3400246</v>
      </c>
      <c r="G94">
        <v>6789</v>
      </c>
      <c r="H94" t="s">
        <v>124</v>
      </c>
      <c r="I94" t="s">
        <v>57</v>
      </c>
      <c r="J94" t="s">
        <v>20</v>
      </c>
      <c r="K94" t="s">
        <v>20</v>
      </c>
      <c r="L94" t="s">
        <v>21</v>
      </c>
      <c r="M94" t="s">
        <v>57</v>
      </c>
      <c r="N94" t="s">
        <v>20</v>
      </c>
      <c r="O94" t="s">
        <v>19</v>
      </c>
      <c r="P94" t="s">
        <v>28</v>
      </c>
      <c r="Q94" t="s">
        <v>20</v>
      </c>
      <c r="R94" t="s">
        <v>95</v>
      </c>
      <c r="S94" t="s">
        <v>97</v>
      </c>
      <c r="T94" t="s">
        <v>122</v>
      </c>
    </row>
    <row r="95" spans="2:20" x14ac:dyDescent="0.25">
      <c r="C95">
        <v>38403601</v>
      </c>
      <c r="D95">
        <v>7758</v>
      </c>
      <c r="E95">
        <v>6415</v>
      </c>
      <c r="F95">
        <v>3400246</v>
      </c>
      <c r="G95">
        <v>6789</v>
      </c>
      <c r="H95" t="s">
        <v>124</v>
      </c>
      <c r="I95" t="s">
        <v>57</v>
      </c>
      <c r="J95" t="s">
        <v>20</v>
      </c>
      <c r="K95" t="s">
        <v>20</v>
      </c>
      <c r="L95" t="s">
        <v>21</v>
      </c>
      <c r="M95" t="s">
        <v>57</v>
      </c>
      <c r="N95" t="s">
        <v>20</v>
      </c>
      <c r="O95" t="s">
        <v>19</v>
      </c>
      <c r="P95" t="s">
        <v>28</v>
      </c>
      <c r="Q95" t="s">
        <v>20</v>
      </c>
      <c r="R95" t="s">
        <v>95</v>
      </c>
      <c r="S95" t="s">
        <v>97</v>
      </c>
      <c r="T95" t="s">
        <v>122</v>
      </c>
    </row>
    <row r="96" spans="2:20" x14ac:dyDescent="0.25">
      <c r="B96" t="s">
        <v>66</v>
      </c>
      <c r="C96">
        <v>1500029</v>
      </c>
      <c r="D96">
        <v>3400173</v>
      </c>
      <c r="E96">
        <v>6498</v>
      </c>
      <c r="F96" t="s">
        <v>57</v>
      </c>
      <c r="G96" t="s">
        <v>123</v>
      </c>
      <c r="H96" t="s">
        <v>124</v>
      </c>
      <c r="I96" t="s">
        <v>57</v>
      </c>
      <c r="J96" t="s">
        <v>20</v>
      </c>
      <c r="K96" t="s">
        <v>20</v>
      </c>
      <c r="L96" t="s">
        <v>21</v>
      </c>
      <c r="M96" t="s">
        <v>57</v>
      </c>
      <c r="N96" t="s">
        <v>20</v>
      </c>
      <c r="O96" t="s">
        <v>19</v>
      </c>
      <c r="P96" t="s">
        <v>27</v>
      </c>
      <c r="Q96" t="s">
        <v>20</v>
      </c>
      <c r="R96" t="s">
        <v>95</v>
      </c>
      <c r="S96" t="s">
        <v>98</v>
      </c>
      <c r="T96" t="s">
        <v>122</v>
      </c>
    </row>
    <row r="97" spans="1:20" x14ac:dyDescent="0.25">
      <c r="C97">
        <v>1500040</v>
      </c>
      <c r="D97">
        <v>3400173</v>
      </c>
      <c r="E97">
        <v>6498</v>
      </c>
      <c r="F97" t="s">
        <v>57</v>
      </c>
      <c r="G97" t="s">
        <v>123</v>
      </c>
      <c r="H97" t="s">
        <v>124</v>
      </c>
      <c r="I97" t="s">
        <v>57</v>
      </c>
      <c r="J97" t="s">
        <v>20</v>
      </c>
      <c r="K97" t="s">
        <v>20</v>
      </c>
      <c r="L97" t="s">
        <v>21</v>
      </c>
      <c r="M97" t="s">
        <v>57</v>
      </c>
      <c r="N97" t="s">
        <v>20</v>
      </c>
      <c r="O97" t="s">
        <v>19</v>
      </c>
      <c r="P97" t="s">
        <v>27</v>
      </c>
      <c r="Q97" t="s">
        <v>20</v>
      </c>
      <c r="R97" t="s">
        <v>95</v>
      </c>
      <c r="S97" t="s">
        <v>98</v>
      </c>
      <c r="T97" t="s">
        <v>122</v>
      </c>
    </row>
    <row r="98" spans="1:20" x14ac:dyDescent="0.25">
      <c r="C98">
        <v>1500028</v>
      </c>
      <c r="D98">
        <v>3400173</v>
      </c>
      <c r="E98">
        <v>6498</v>
      </c>
      <c r="F98" t="s">
        <v>57</v>
      </c>
      <c r="G98" t="s">
        <v>123</v>
      </c>
      <c r="H98" t="s">
        <v>124</v>
      </c>
      <c r="I98" t="s">
        <v>57</v>
      </c>
      <c r="J98" t="s">
        <v>20</v>
      </c>
      <c r="K98" t="s">
        <v>20</v>
      </c>
      <c r="L98" t="s">
        <v>21</v>
      </c>
      <c r="M98" t="s">
        <v>57</v>
      </c>
      <c r="N98" t="s">
        <v>20</v>
      </c>
      <c r="O98" t="s">
        <v>19</v>
      </c>
      <c r="P98" t="s">
        <v>28</v>
      </c>
      <c r="Q98" t="s">
        <v>20</v>
      </c>
      <c r="R98" t="s">
        <v>95</v>
      </c>
      <c r="S98" t="s">
        <v>98</v>
      </c>
      <c r="T98" t="s">
        <v>122</v>
      </c>
    </row>
    <row r="99" spans="1:20" x14ac:dyDescent="0.25">
      <c r="C99">
        <v>1500041</v>
      </c>
      <c r="D99">
        <v>3400173</v>
      </c>
      <c r="E99">
        <v>6498</v>
      </c>
      <c r="F99" t="s">
        <v>57</v>
      </c>
      <c r="G99" t="s">
        <v>123</v>
      </c>
      <c r="H99" t="s">
        <v>124</v>
      </c>
      <c r="I99" t="s">
        <v>57</v>
      </c>
      <c r="J99" t="s">
        <v>20</v>
      </c>
      <c r="K99" t="s">
        <v>20</v>
      </c>
      <c r="L99" t="s">
        <v>21</v>
      </c>
      <c r="M99" t="s">
        <v>57</v>
      </c>
      <c r="N99" t="s">
        <v>20</v>
      </c>
      <c r="O99" t="s">
        <v>19</v>
      </c>
      <c r="P99" t="s">
        <v>28</v>
      </c>
      <c r="Q99" t="s">
        <v>20</v>
      </c>
      <c r="R99" t="s">
        <v>95</v>
      </c>
      <c r="S99" t="s">
        <v>98</v>
      </c>
      <c r="T99" t="s">
        <v>122</v>
      </c>
    </row>
    <row r="100" spans="1:20" x14ac:dyDescent="0.25">
      <c r="B100" t="s">
        <v>67</v>
      </c>
      <c r="C100">
        <v>1500079</v>
      </c>
      <c r="D100">
        <v>3400171</v>
      </c>
      <c r="E100">
        <v>6498</v>
      </c>
      <c r="F100" t="s">
        <v>57</v>
      </c>
      <c r="G100" t="s">
        <v>123</v>
      </c>
      <c r="H100" t="s">
        <v>124</v>
      </c>
      <c r="I100" t="s">
        <v>57</v>
      </c>
      <c r="J100" t="s">
        <v>20</v>
      </c>
      <c r="K100" t="s">
        <v>20</v>
      </c>
      <c r="L100" t="s">
        <v>21</v>
      </c>
      <c r="M100" t="s">
        <v>57</v>
      </c>
      <c r="N100" t="s">
        <v>20</v>
      </c>
      <c r="O100" t="s">
        <v>19</v>
      </c>
      <c r="P100" t="s">
        <v>27</v>
      </c>
      <c r="Q100" t="s">
        <v>20</v>
      </c>
      <c r="R100" t="s">
        <v>95</v>
      </c>
      <c r="S100" t="s">
        <v>98</v>
      </c>
      <c r="T100" t="s">
        <v>122</v>
      </c>
    </row>
    <row r="101" spans="1:20" x14ac:dyDescent="0.25">
      <c r="C101">
        <v>1500090</v>
      </c>
      <c r="D101">
        <v>3400171</v>
      </c>
      <c r="E101">
        <v>6498</v>
      </c>
      <c r="F101" t="s">
        <v>57</v>
      </c>
      <c r="G101" t="s">
        <v>123</v>
      </c>
      <c r="H101" t="s">
        <v>124</v>
      </c>
      <c r="I101" t="s">
        <v>57</v>
      </c>
      <c r="J101" t="s">
        <v>20</v>
      </c>
      <c r="K101" t="s">
        <v>20</v>
      </c>
      <c r="L101" t="s">
        <v>21</v>
      </c>
      <c r="M101" t="s">
        <v>57</v>
      </c>
      <c r="N101" t="s">
        <v>20</v>
      </c>
      <c r="O101" t="s">
        <v>19</v>
      </c>
      <c r="P101" t="s">
        <v>27</v>
      </c>
      <c r="Q101" t="s">
        <v>20</v>
      </c>
      <c r="R101" t="s">
        <v>95</v>
      </c>
      <c r="S101" t="s">
        <v>98</v>
      </c>
      <c r="T101" t="s">
        <v>122</v>
      </c>
    </row>
    <row r="102" spans="1:20" x14ac:dyDescent="0.25">
      <c r="C102">
        <v>1500091</v>
      </c>
      <c r="D102">
        <v>3400171</v>
      </c>
      <c r="E102">
        <v>6498</v>
      </c>
      <c r="F102" t="s">
        <v>57</v>
      </c>
      <c r="G102" t="s">
        <v>123</v>
      </c>
      <c r="H102" t="s">
        <v>124</v>
      </c>
      <c r="I102" t="s">
        <v>57</v>
      </c>
      <c r="J102" t="s">
        <v>20</v>
      </c>
      <c r="K102" t="s">
        <v>20</v>
      </c>
      <c r="L102" t="s">
        <v>21</v>
      </c>
      <c r="M102" t="s">
        <v>57</v>
      </c>
      <c r="N102" t="s">
        <v>20</v>
      </c>
      <c r="O102" t="s">
        <v>19</v>
      </c>
      <c r="P102" t="s">
        <v>28</v>
      </c>
      <c r="Q102" t="s">
        <v>20</v>
      </c>
      <c r="R102" t="s">
        <v>95</v>
      </c>
      <c r="S102" t="s">
        <v>98</v>
      </c>
      <c r="T102" t="s">
        <v>122</v>
      </c>
    </row>
    <row r="103" spans="1:20" x14ac:dyDescent="0.25">
      <c r="C103">
        <v>1500092</v>
      </c>
      <c r="D103">
        <v>3400171</v>
      </c>
      <c r="E103">
        <v>6498</v>
      </c>
      <c r="F103" t="s">
        <v>57</v>
      </c>
      <c r="G103" t="s">
        <v>123</v>
      </c>
      <c r="H103" t="s">
        <v>124</v>
      </c>
      <c r="I103" t="s">
        <v>57</v>
      </c>
      <c r="J103" t="s">
        <v>20</v>
      </c>
      <c r="K103" t="s">
        <v>20</v>
      </c>
      <c r="L103" t="s">
        <v>21</v>
      </c>
      <c r="M103" t="s">
        <v>57</v>
      </c>
      <c r="N103" t="s">
        <v>20</v>
      </c>
      <c r="O103" t="s">
        <v>19</v>
      </c>
      <c r="P103" t="s">
        <v>28</v>
      </c>
      <c r="Q103" t="s">
        <v>20</v>
      </c>
      <c r="R103" t="s">
        <v>95</v>
      </c>
      <c r="S103" t="s">
        <v>98</v>
      </c>
      <c r="T103" t="s">
        <v>122</v>
      </c>
    </row>
    <row r="104" spans="1:20" x14ac:dyDescent="0.25">
      <c r="B104" t="s">
        <v>68</v>
      </c>
      <c r="C104">
        <v>1500042</v>
      </c>
      <c r="D104" t="s">
        <v>57</v>
      </c>
      <c r="E104">
        <v>6498</v>
      </c>
      <c r="F104" t="s">
        <v>57</v>
      </c>
      <c r="G104" t="s">
        <v>123</v>
      </c>
      <c r="H104" t="s">
        <v>124</v>
      </c>
      <c r="I104" t="s">
        <v>57</v>
      </c>
      <c r="J104" t="s">
        <v>20</v>
      </c>
      <c r="K104" t="s">
        <v>20</v>
      </c>
      <c r="L104" t="s">
        <v>21</v>
      </c>
      <c r="M104" t="s">
        <v>57</v>
      </c>
      <c r="N104" t="s">
        <v>20</v>
      </c>
      <c r="O104" t="s">
        <v>19</v>
      </c>
      <c r="P104" t="s">
        <v>28</v>
      </c>
      <c r="Q104" t="s">
        <v>20</v>
      </c>
      <c r="R104" t="s">
        <v>95</v>
      </c>
      <c r="S104" t="s">
        <v>98</v>
      </c>
      <c r="T104" t="s">
        <v>122</v>
      </c>
    </row>
    <row r="105" spans="1:20" x14ac:dyDescent="0.25">
      <c r="C105">
        <v>1500043</v>
      </c>
      <c r="D105" t="s">
        <v>57</v>
      </c>
      <c r="E105">
        <v>6498</v>
      </c>
      <c r="F105" t="s">
        <v>57</v>
      </c>
      <c r="G105" t="s">
        <v>123</v>
      </c>
      <c r="H105" t="s">
        <v>124</v>
      </c>
      <c r="I105" t="s">
        <v>57</v>
      </c>
      <c r="J105" t="s">
        <v>20</v>
      </c>
      <c r="K105" t="s">
        <v>20</v>
      </c>
      <c r="L105" t="s">
        <v>21</v>
      </c>
      <c r="M105" t="s">
        <v>57</v>
      </c>
      <c r="N105" t="s">
        <v>20</v>
      </c>
      <c r="O105" t="s">
        <v>19</v>
      </c>
      <c r="P105" t="s">
        <v>28</v>
      </c>
      <c r="Q105" t="s">
        <v>20</v>
      </c>
      <c r="R105" t="s">
        <v>95</v>
      </c>
      <c r="S105" t="s">
        <v>98</v>
      </c>
      <c r="T105" t="s">
        <v>122</v>
      </c>
    </row>
    <row r="106" spans="1:20" x14ac:dyDescent="0.25">
      <c r="B106" t="s">
        <v>69</v>
      </c>
      <c r="C106">
        <v>1500051</v>
      </c>
      <c r="D106">
        <v>3400173</v>
      </c>
      <c r="E106">
        <v>6498</v>
      </c>
      <c r="F106" t="s">
        <v>57</v>
      </c>
      <c r="G106" t="s">
        <v>123</v>
      </c>
      <c r="H106" t="s">
        <v>124</v>
      </c>
      <c r="I106" t="s">
        <v>57</v>
      </c>
      <c r="J106" t="s">
        <v>20</v>
      </c>
      <c r="K106" t="s">
        <v>20</v>
      </c>
      <c r="L106" t="s">
        <v>21</v>
      </c>
      <c r="M106" t="s">
        <v>57</v>
      </c>
      <c r="N106" t="s">
        <v>20</v>
      </c>
      <c r="O106" t="s">
        <v>19</v>
      </c>
      <c r="P106" t="s">
        <v>27</v>
      </c>
      <c r="Q106" t="s">
        <v>20</v>
      </c>
      <c r="R106" t="s">
        <v>95</v>
      </c>
      <c r="S106" t="s">
        <v>98</v>
      </c>
      <c r="T106" t="s">
        <v>122</v>
      </c>
    </row>
    <row r="107" spans="1:20" x14ac:dyDescent="0.25">
      <c r="C107">
        <v>1500050</v>
      </c>
      <c r="D107">
        <v>3400173</v>
      </c>
      <c r="E107">
        <v>6498</v>
      </c>
      <c r="F107" t="s">
        <v>57</v>
      </c>
      <c r="G107" t="s">
        <v>123</v>
      </c>
      <c r="H107" t="s">
        <v>124</v>
      </c>
      <c r="I107" t="s">
        <v>57</v>
      </c>
      <c r="J107" t="s">
        <v>20</v>
      </c>
      <c r="K107" t="s">
        <v>20</v>
      </c>
      <c r="L107" t="s">
        <v>21</v>
      </c>
      <c r="M107" t="s">
        <v>57</v>
      </c>
      <c r="N107" t="s">
        <v>20</v>
      </c>
      <c r="O107" t="s">
        <v>19</v>
      </c>
      <c r="P107" t="s">
        <v>27</v>
      </c>
      <c r="Q107" t="s">
        <v>20</v>
      </c>
      <c r="R107" t="s">
        <v>95</v>
      </c>
      <c r="S107" t="s">
        <v>98</v>
      </c>
      <c r="T107" t="s">
        <v>122</v>
      </c>
    </row>
    <row r="108" spans="1:20" x14ac:dyDescent="0.25">
      <c r="C108">
        <v>1500052</v>
      </c>
      <c r="D108">
        <v>3400173</v>
      </c>
      <c r="E108">
        <v>6498</v>
      </c>
      <c r="F108" t="s">
        <v>57</v>
      </c>
      <c r="G108" t="s">
        <v>123</v>
      </c>
      <c r="H108" t="s">
        <v>124</v>
      </c>
      <c r="I108" t="s">
        <v>57</v>
      </c>
      <c r="J108" t="s">
        <v>20</v>
      </c>
      <c r="K108" t="s">
        <v>20</v>
      </c>
      <c r="L108" t="s">
        <v>21</v>
      </c>
      <c r="M108" t="s">
        <v>57</v>
      </c>
      <c r="N108" t="s">
        <v>20</v>
      </c>
      <c r="O108" t="s">
        <v>19</v>
      </c>
      <c r="P108" t="s">
        <v>28</v>
      </c>
      <c r="Q108" t="s">
        <v>20</v>
      </c>
      <c r="R108" t="s">
        <v>95</v>
      </c>
      <c r="S108" t="s">
        <v>98</v>
      </c>
      <c r="T108" t="s">
        <v>122</v>
      </c>
    </row>
    <row r="109" spans="1:20" x14ac:dyDescent="0.25">
      <c r="C109">
        <v>1500053</v>
      </c>
      <c r="D109">
        <v>3400173</v>
      </c>
      <c r="E109">
        <v>6498</v>
      </c>
      <c r="F109" t="s">
        <v>57</v>
      </c>
      <c r="G109" t="s">
        <v>123</v>
      </c>
      <c r="H109" t="s">
        <v>124</v>
      </c>
      <c r="I109" t="s">
        <v>57</v>
      </c>
      <c r="J109" t="s">
        <v>20</v>
      </c>
      <c r="K109" t="s">
        <v>20</v>
      </c>
      <c r="L109" t="s">
        <v>21</v>
      </c>
      <c r="M109" t="s">
        <v>57</v>
      </c>
      <c r="N109" t="s">
        <v>20</v>
      </c>
      <c r="O109" t="s">
        <v>19</v>
      </c>
      <c r="P109" t="s">
        <v>28</v>
      </c>
      <c r="Q109" t="s">
        <v>20</v>
      </c>
      <c r="R109" t="s">
        <v>95</v>
      </c>
      <c r="S109" t="s">
        <v>98</v>
      </c>
      <c r="T109" t="s">
        <v>122</v>
      </c>
    </row>
    <row r="110" spans="1:20" x14ac:dyDescent="0.25">
      <c r="B110" t="s">
        <v>70</v>
      </c>
      <c r="C110">
        <v>11401001</v>
      </c>
      <c r="D110" t="s">
        <v>20</v>
      </c>
      <c r="E110" t="s">
        <v>20</v>
      </c>
      <c r="F110" t="s">
        <v>20</v>
      </c>
      <c r="G110" t="s">
        <v>20</v>
      </c>
      <c r="H110" t="s">
        <v>20</v>
      </c>
      <c r="I110" t="s">
        <v>20</v>
      </c>
      <c r="J110" t="s">
        <v>34</v>
      </c>
      <c r="K110" t="s">
        <v>20</v>
      </c>
      <c r="L110">
        <v>6645</v>
      </c>
      <c r="M110" t="s">
        <v>20</v>
      </c>
      <c r="N110">
        <v>3400015</v>
      </c>
      <c r="O110" t="s">
        <v>26</v>
      </c>
      <c r="P110" t="s">
        <v>29</v>
      </c>
      <c r="Q110">
        <v>3400656</v>
      </c>
      <c r="R110" t="s">
        <v>20</v>
      </c>
      <c r="S110" t="s">
        <v>20</v>
      </c>
      <c r="T110" t="s">
        <v>20</v>
      </c>
    </row>
    <row r="111" spans="1:20" x14ac:dyDescent="0.25">
      <c r="A111" t="s">
        <v>71</v>
      </c>
      <c r="B111" t="s">
        <v>70</v>
      </c>
      <c r="C111">
        <v>1500763</v>
      </c>
      <c r="D111" t="s">
        <v>20</v>
      </c>
      <c r="E111" t="s">
        <v>20</v>
      </c>
      <c r="F111" t="s">
        <v>20</v>
      </c>
      <c r="G111" t="s">
        <v>20</v>
      </c>
      <c r="H111" t="s">
        <v>20</v>
      </c>
      <c r="I111" t="s">
        <v>20</v>
      </c>
      <c r="J111" t="s">
        <v>34</v>
      </c>
      <c r="K111" t="s">
        <v>20</v>
      </c>
      <c r="L111">
        <v>6645</v>
      </c>
      <c r="M111" t="s">
        <v>20</v>
      </c>
      <c r="N111">
        <v>3400015</v>
      </c>
      <c r="O111" t="s">
        <v>26</v>
      </c>
      <c r="P111" t="s">
        <v>29</v>
      </c>
      <c r="Q111" t="s">
        <v>84</v>
      </c>
      <c r="R111" t="s">
        <v>20</v>
      </c>
      <c r="S111" t="s">
        <v>20</v>
      </c>
      <c r="T111" t="s">
        <v>20</v>
      </c>
    </row>
    <row r="112" spans="1:20" x14ac:dyDescent="0.25">
      <c r="B112" t="s">
        <v>72</v>
      </c>
      <c r="C112">
        <v>10020</v>
      </c>
      <c r="D112">
        <v>7154</v>
      </c>
      <c r="E112" t="s">
        <v>20</v>
      </c>
      <c r="F112" t="s">
        <v>20</v>
      </c>
      <c r="G112" t="s">
        <v>20</v>
      </c>
      <c r="H112" t="s">
        <v>20</v>
      </c>
      <c r="I112" t="s">
        <v>20</v>
      </c>
      <c r="J112" t="s">
        <v>34</v>
      </c>
      <c r="K112" t="s">
        <v>20</v>
      </c>
      <c r="L112">
        <v>6645</v>
      </c>
      <c r="M112" t="s">
        <v>20</v>
      </c>
      <c r="N112">
        <v>3400015</v>
      </c>
      <c r="O112" t="s">
        <v>26</v>
      </c>
      <c r="P112" t="s">
        <v>27</v>
      </c>
      <c r="Q112" t="s">
        <v>85</v>
      </c>
      <c r="R112" t="s">
        <v>20</v>
      </c>
      <c r="S112" t="s">
        <v>20</v>
      </c>
      <c r="T112" t="s">
        <v>20</v>
      </c>
    </row>
    <row r="113" spans="2:20" x14ac:dyDescent="0.25">
      <c r="C113">
        <v>40020</v>
      </c>
      <c r="D113">
        <v>7154</v>
      </c>
      <c r="E113" t="s">
        <v>20</v>
      </c>
      <c r="F113" t="s">
        <v>20</v>
      </c>
      <c r="G113" t="s">
        <v>20</v>
      </c>
      <c r="H113" t="s">
        <v>20</v>
      </c>
      <c r="I113" t="s">
        <v>20</v>
      </c>
      <c r="J113" t="s">
        <v>34</v>
      </c>
      <c r="K113" t="s">
        <v>20</v>
      </c>
      <c r="L113">
        <v>6645</v>
      </c>
      <c r="M113" t="s">
        <v>20</v>
      </c>
      <c r="N113">
        <v>3400015</v>
      </c>
      <c r="O113" t="s">
        <v>26</v>
      </c>
      <c r="P113" t="s">
        <v>27</v>
      </c>
      <c r="Q113" t="s">
        <v>85</v>
      </c>
      <c r="R113" t="s">
        <v>20</v>
      </c>
      <c r="S113" t="s">
        <v>20</v>
      </c>
      <c r="T113" t="s">
        <v>20</v>
      </c>
    </row>
    <row r="114" spans="2:20" x14ac:dyDescent="0.25">
      <c r="C114">
        <v>1126801</v>
      </c>
      <c r="D114">
        <v>7154</v>
      </c>
      <c r="E114" t="s">
        <v>20</v>
      </c>
      <c r="F114" t="s">
        <v>20</v>
      </c>
      <c r="G114" t="s">
        <v>20</v>
      </c>
      <c r="H114" t="s">
        <v>20</v>
      </c>
      <c r="I114" t="s">
        <v>20</v>
      </c>
      <c r="J114" t="s">
        <v>34</v>
      </c>
      <c r="K114" t="s">
        <v>20</v>
      </c>
      <c r="L114">
        <v>6645</v>
      </c>
      <c r="M114" t="s">
        <v>20</v>
      </c>
      <c r="N114">
        <v>3400015</v>
      </c>
      <c r="O114" t="s">
        <v>26</v>
      </c>
      <c r="P114" t="s">
        <v>27</v>
      </c>
      <c r="Q114" t="s">
        <v>85</v>
      </c>
      <c r="R114" t="s">
        <v>20</v>
      </c>
      <c r="S114" t="s">
        <v>20</v>
      </c>
      <c r="T114" t="s">
        <v>20</v>
      </c>
    </row>
    <row r="115" spans="2:20" x14ac:dyDescent="0.25">
      <c r="B115" t="s">
        <v>73</v>
      </c>
      <c r="C115">
        <v>1211001</v>
      </c>
      <c r="D115" t="s">
        <v>20</v>
      </c>
      <c r="E115" t="s">
        <v>20</v>
      </c>
      <c r="F115" t="s">
        <v>20</v>
      </c>
      <c r="G115" t="s">
        <v>20</v>
      </c>
      <c r="H115" t="s">
        <v>20</v>
      </c>
      <c r="I115" t="s">
        <v>20</v>
      </c>
      <c r="J115" t="s">
        <v>34</v>
      </c>
      <c r="K115" t="s">
        <v>20</v>
      </c>
      <c r="L115">
        <v>6645</v>
      </c>
      <c r="M115" t="s">
        <v>20</v>
      </c>
      <c r="N115" t="s">
        <v>20</v>
      </c>
      <c r="O115" t="s">
        <v>26</v>
      </c>
      <c r="P115" t="s">
        <v>27</v>
      </c>
      <c r="Q115" t="s">
        <v>85</v>
      </c>
      <c r="R115" t="s">
        <v>20</v>
      </c>
      <c r="S115" t="s">
        <v>20</v>
      </c>
      <c r="T115" t="s">
        <v>20</v>
      </c>
    </row>
    <row r="116" spans="2:20" x14ac:dyDescent="0.25">
      <c r="B116" t="s">
        <v>74</v>
      </c>
      <c r="C116">
        <v>1321001</v>
      </c>
      <c r="D116" t="s">
        <v>88</v>
      </c>
      <c r="E116" t="s">
        <v>20</v>
      </c>
      <c r="F116" t="s">
        <v>20</v>
      </c>
      <c r="G116" t="s">
        <v>20</v>
      </c>
      <c r="H116" t="s">
        <v>20</v>
      </c>
      <c r="I116" t="s">
        <v>20</v>
      </c>
      <c r="J116" t="s">
        <v>20</v>
      </c>
      <c r="K116" t="s">
        <v>20</v>
      </c>
      <c r="L116" t="s">
        <v>21</v>
      </c>
      <c r="M116" t="s">
        <v>20</v>
      </c>
      <c r="N116" t="s">
        <v>20</v>
      </c>
      <c r="O116" t="s">
        <v>19</v>
      </c>
      <c r="P116" t="s">
        <v>27</v>
      </c>
      <c r="Q116" t="s">
        <v>86</v>
      </c>
      <c r="R116" t="s">
        <v>20</v>
      </c>
      <c r="S116" t="s">
        <v>20</v>
      </c>
      <c r="T116" t="s">
        <v>20</v>
      </c>
    </row>
    <row r="117" spans="2:20" x14ac:dyDescent="0.25">
      <c r="B117" t="s">
        <v>75</v>
      </c>
      <c r="C117">
        <v>441001</v>
      </c>
      <c r="D117" t="s">
        <v>88</v>
      </c>
      <c r="E117" t="s">
        <v>20</v>
      </c>
      <c r="F117" t="s">
        <v>20</v>
      </c>
      <c r="G117" t="s">
        <v>20</v>
      </c>
      <c r="H117" t="s">
        <v>20</v>
      </c>
      <c r="I117" t="s">
        <v>20</v>
      </c>
      <c r="J117" t="s">
        <v>20</v>
      </c>
      <c r="K117" t="s">
        <v>20</v>
      </c>
      <c r="L117" t="s">
        <v>21</v>
      </c>
      <c r="M117" t="s">
        <v>20</v>
      </c>
      <c r="N117" t="s">
        <v>20</v>
      </c>
      <c r="O117" t="s">
        <v>19</v>
      </c>
      <c r="P117" t="s">
        <v>27</v>
      </c>
      <c r="Q117" t="s">
        <v>86</v>
      </c>
      <c r="R117" t="s">
        <v>20</v>
      </c>
      <c r="S117" t="s">
        <v>20</v>
      </c>
      <c r="T117" t="s">
        <v>20</v>
      </c>
    </row>
    <row r="118" spans="2:20" x14ac:dyDescent="0.25">
      <c r="B118" t="s">
        <v>76</v>
      </c>
      <c r="C118">
        <v>741001</v>
      </c>
      <c r="D118" t="s">
        <v>89</v>
      </c>
      <c r="E118" t="s">
        <v>20</v>
      </c>
      <c r="F118">
        <v>2290</v>
      </c>
      <c r="G118">
        <v>3400382</v>
      </c>
      <c r="H118" t="s">
        <v>20</v>
      </c>
      <c r="I118" t="s">
        <v>20</v>
      </c>
      <c r="J118" t="s">
        <v>20</v>
      </c>
      <c r="K118" t="s">
        <v>20</v>
      </c>
      <c r="L118" t="s">
        <v>21</v>
      </c>
      <c r="M118" t="s">
        <v>20</v>
      </c>
      <c r="N118" t="s">
        <v>20</v>
      </c>
      <c r="O118" t="s">
        <v>19</v>
      </c>
      <c r="P118" t="s">
        <v>27</v>
      </c>
      <c r="Q118" t="s">
        <v>87</v>
      </c>
      <c r="R118" t="s">
        <v>20</v>
      </c>
      <c r="S118" t="s">
        <v>97</v>
      </c>
      <c r="T118" t="s">
        <v>128</v>
      </c>
    </row>
    <row r="119" spans="2:20" x14ac:dyDescent="0.25">
      <c r="B119" t="s">
        <v>77</v>
      </c>
      <c r="C119">
        <v>14401001</v>
      </c>
      <c r="D119" t="s">
        <v>89</v>
      </c>
      <c r="E119" t="s">
        <v>20</v>
      </c>
      <c r="F119">
        <v>2290</v>
      </c>
      <c r="G119">
        <v>3400382</v>
      </c>
      <c r="H119" t="s">
        <v>20</v>
      </c>
      <c r="I119" t="s">
        <v>20</v>
      </c>
      <c r="J119" t="s">
        <v>20</v>
      </c>
      <c r="K119" t="s">
        <v>20</v>
      </c>
      <c r="L119" t="s">
        <v>21</v>
      </c>
      <c r="M119" t="s">
        <v>20</v>
      </c>
      <c r="N119" t="s">
        <v>20</v>
      </c>
      <c r="O119" t="s">
        <v>19</v>
      </c>
      <c r="P119" t="s">
        <v>27</v>
      </c>
      <c r="Q119" t="s">
        <v>87</v>
      </c>
      <c r="R119" t="s">
        <v>20</v>
      </c>
      <c r="S119" t="s">
        <v>97</v>
      </c>
      <c r="T119" t="s">
        <v>128</v>
      </c>
    </row>
    <row r="120" spans="2:20" x14ac:dyDescent="0.25">
      <c r="C120">
        <v>14402001</v>
      </c>
      <c r="D120" t="s">
        <v>89</v>
      </c>
      <c r="E120" t="s">
        <v>20</v>
      </c>
      <c r="F120">
        <v>2290</v>
      </c>
      <c r="G120">
        <v>3400382</v>
      </c>
      <c r="H120" t="s">
        <v>20</v>
      </c>
      <c r="I120" t="s">
        <v>20</v>
      </c>
      <c r="J120" t="s">
        <v>20</v>
      </c>
      <c r="K120" t="s">
        <v>20</v>
      </c>
      <c r="L120" t="s">
        <v>21</v>
      </c>
      <c r="M120" t="s">
        <v>20</v>
      </c>
      <c r="N120" t="s">
        <v>20</v>
      </c>
      <c r="O120" t="s">
        <v>19</v>
      </c>
      <c r="P120" t="s">
        <v>27</v>
      </c>
      <c r="Q120" t="s">
        <v>87</v>
      </c>
      <c r="R120" t="s">
        <v>20</v>
      </c>
      <c r="S120" t="s">
        <v>97</v>
      </c>
      <c r="T120" t="s">
        <v>128</v>
      </c>
    </row>
    <row r="121" spans="2:20" x14ac:dyDescent="0.25">
      <c r="C121">
        <v>14407001</v>
      </c>
      <c r="D121" t="s">
        <v>89</v>
      </c>
      <c r="E121" t="s">
        <v>20</v>
      </c>
      <c r="F121">
        <v>2290</v>
      </c>
      <c r="G121">
        <v>3400382</v>
      </c>
      <c r="H121" t="s">
        <v>20</v>
      </c>
      <c r="I121" t="s">
        <v>20</v>
      </c>
      <c r="J121" t="s">
        <v>20</v>
      </c>
      <c r="K121" t="s">
        <v>20</v>
      </c>
      <c r="L121" t="s">
        <v>21</v>
      </c>
      <c r="M121" t="s">
        <v>20</v>
      </c>
      <c r="N121" t="s">
        <v>20</v>
      </c>
      <c r="O121" t="s">
        <v>19</v>
      </c>
      <c r="P121" t="s">
        <v>27</v>
      </c>
      <c r="Q121" t="s">
        <v>87</v>
      </c>
      <c r="R121" t="s">
        <v>20</v>
      </c>
      <c r="S121" t="s">
        <v>97</v>
      </c>
      <c r="T121" t="s">
        <v>128</v>
      </c>
    </row>
    <row r="122" spans="2:20" x14ac:dyDescent="0.25">
      <c r="C122">
        <v>14403001</v>
      </c>
      <c r="D122" t="s">
        <v>89</v>
      </c>
      <c r="E122" t="s">
        <v>20</v>
      </c>
      <c r="F122">
        <v>2290</v>
      </c>
      <c r="G122">
        <v>3400382</v>
      </c>
      <c r="H122" t="s">
        <v>20</v>
      </c>
      <c r="I122" t="s">
        <v>20</v>
      </c>
      <c r="J122" t="s">
        <v>20</v>
      </c>
      <c r="K122" t="s">
        <v>20</v>
      </c>
      <c r="L122" t="s">
        <v>21</v>
      </c>
      <c r="M122" t="s">
        <v>20</v>
      </c>
      <c r="N122" t="s">
        <v>20</v>
      </c>
      <c r="O122" t="s">
        <v>19</v>
      </c>
      <c r="P122" t="s">
        <v>27</v>
      </c>
      <c r="Q122" t="s">
        <v>87</v>
      </c>
      <c r="R122" t="s">
        <v>20</v>
      </c>
      <c r="S122" t="s">
        <v>97</v>
      </c>
      <c r="T122" t="s">
        <v>128</v>
      </c>
    </row>
    <row r="123" spans="2:20" x14ac:dyDescent="0.25">
      <c r="B123" t="s">
        <v>78</v>
      </c>
      <c r="C123">
        <v>14501001</v>
      </c>
      <c r="D123" t="s">
        <v>89</v>
      </c>
      <c r="E123" t="s">
        <v>20</v>
      </c>
      <c r="F123">
        <v>2290</v>
      </c>
      <c r="G123">
        <v>3400382</v>
      </c>
      <c r="H123">
        <v>7421</v>
      </c>
      <c r="I123" t="s">
        <v>20</v>
      </c>
      <c r="J123" t="s">
        <v>20</v>
      </c>
      <c r="K123" t="s">
        <v>20</v>
      </c>
      <c r="L123" t="s">
        <v>21</v>
      </c>
      <c r="M123" t="s">
        <v>20</v>
      </c>
      <c r="N123" t="s">
        <v>20</v>
      </c>
      <c r="O123" t="s">
        <v>19</v>
      </c>
      <c r="P123" t="s">
        <v>27</v>
      </c>
      <c r="Q123" t="s">
        <v>131</v>
      </c>
      <c r="R123" t="s">
        <v>20</v>
      </c>
      <c r="S123" t="s">
        <v>97</v>
      </c>
      <c r="T123" t="s">
        <v>122</v>
      </c>
    </row>
    <row r="124" spans="2:20" x14ac:dyDescent="0.25">
      <c r="C124">
        <v>14516001</v>
      </c>
      <c r="D124" t="s">
        <v>89</v>
      </c>
      <c r="E124" t="s">
        <v>20</v>
      </c>
      <c r="F124">
        <v>2290</v>
      </c>
      <c r="G124">
        <v>3400382</v>
      </c>
      <c r="H124">
        <v>7421</v>
      </c>
      <c r="I124" t="s">
        <v>20</v>
      </c>
      <c r="J124" t="s">
        <v>20</v>
      </c>
      <c r="K124" t="s">
        <v>20</v>
      </c>
      <c r="L124" t="s">
        <v>21</v>
      </c>
      <c r="M124" t="s">
        <v>20</v>
      </c>
      <c r="N124" t="s">
        <v>20</v>
      </c>
      <c r="O124" t="s">
        <v>19</v>
      </c>
      <c r="P124" t="s">
        <v>27</v>
      </c>
      <c r="Q124" t="s">
        <v>131</v>
      </c>
      <c r="R124" t="s">
        <v>20</v>
      </c>
      <c r="S124" t="s">
        <v>97</v>
      </c>
      <c r="T124" t="s">
        <v>122</v>
      </c>
    </row>
    <row r="125" spans="2:20" x14ac:dyDescent="0.25">
      <c r="C125">
        <v>14505601</v>
      </c>
      <c r="D125" t="s">
        <v>89</v>
      </c>
      <c r="E125" t="s">
        <v>20</v>
      </c>
      <c r="F125">
        <v>2290</v>
      </c>
      <c r="G125">
        <v>3400382</v>
      </c>
      <c r="H125">
        <v>7421</v>
      </c>
      <c r="I125" t="s">
        <v>20</v>
      </c>
      <c r="J125" t="s">
        <v>20</v>
      </c>
      <c r="K125" t="s">
        <v>20</v>
      </c>
      <c r="L125" t="s">
        <v>21</v>
      </c>
      <c r="M125" t="s">
        <v>20</v>
      </c>
      <c r="N125" t="s">
        <v>20</v>
      </c>
      <c r="O125" t="s">
        <v>19</v>
      </c>
      <c r="P125" t="s">
        <v>27</v>
      </c>
      <c r="Q125" t="s">
        <v>131</v>
      </c>
      <c r="R125" t="s">
        <v>20</v>
      </c>
      <c r="S125" t="s">
        <v>97</v>
      </c>
      <c r="T125" t="s">
        <v>122</v>
      </c>
    </row>
    <row r="126" spans="2:20" x14ac:dyDescent="0.25">
      <c r="C126">
        <v>14510601</v>
      </c>
      <c r="D126" t="s">
        <v>89</v>
      </c>
      <c r="E126" t="s">
        <v>20</v>
      </c>
      <c r="F126">
        <v>2290</v>
      </c>
      <c r="G126">
        <v>3400382</v>
      </c>
      <c r="H126">
        <v>7421</v>
      </c>
      <c r="I126" t="s">
        <v>20</v>
      </c>
      <c r="J126" t="s">
        <v>20</v>
      </c>
      <c r="K126" t="s">
        <v>20</v>
      </c>
      <c r="L126" t="s">
        <v>21</v>
      </c>
      <c r="M126" t="s">
        <v>20</v>
      </c>
      <c r="N126" t="s">
        <v>20</v>
      </c>
      <c r="O126" t="s">
        <v>19</v>
      </c>
      <c r="P126" t="s">
        <v>27</v>
      </c>
      <c r="Q126" t="s">
        <v>131</v>
      </c>
      <c r="R126" t="s">
        <v>20</v>
      </c>
      <c r="S126" t="s">
        <v>97</v>
      </c>
      <c r="T126" t="s">
        <v>122</v>
      </c>
    </row>
    <row r="127" spans="2:20" x14ac:dyDescent="0.25">
      <c r="C127">
        <v>14511601</v>
      </c>
      <c r="D127" t="s">
        <v>89</v>
      </c>
      <c r="E127" t="s">
        <v>20</v>
      </c>
      <c r="F127">
        <v>2290</v>
      </c>
      <c r="G127">
        <v>3400382</v>
      </c>
      <c r="H127">
        <v>7421</v>
      </c>
      <c r="I127" t="s">
        <v>20</v>
      </c>
      <c r="J127" t="s">
        <v>20</v>
      </c>
      <c r="K127" t="s">
        <v>20</v>
      </c>
      <c r="L127" t="s">
        <v>21</v>
      </c>
      <c r="M127" t="s">
        <v>20</v>
      </c>
      <c r="N127" t="s">
        <v>20</v>
      </c>
      <c r="O127" t="s">
        <v>19</v>
      </c>
      <c r="P127" t="s">
        <v>27</v>
      </c>
      <c r="Q127" t="s">
        <v>131</v>
      </c>
      <c r="R127" t="s">
        <v>20</v>
      </c>
      <c r="S127" t="s">
        <v>97</v>
      </c>
      <c r="T127" t="s">
        <v>122</v>
      </c>
    </row>
    <row r="128" spans="2:20" x14ac:dyDescent="0.25">
      <c r="C128">
        <v>14513601</v>
      </c>
      <c r="D128" t="s">
        <v>89</v>
      </c>
      <c r="E128" t="s">
        <v>20</v>
      </c>
      <c r="F128">
        <v>2290</v>
      </c>
      <c r="G128">
        <v>3400382</v>
      </c>
      <c r="H128">
        <v>7421</v>
      </c>
      <c r="I128" t="s">
        <v>20</v>
      </c>
      <c r="J128" t="s">
        <v>20</v>
      </c>
      <c r="K128" t="s">
        <v>20</v>
      </c>
      <c r="L128" t="s">
        <v>21</v>
      </c>
      <c r="M128" t="s">
        <v>20</v>
      </c>
      <c r="N128" t="s">
        <v>20</v>
      </c>
      <c r="O128" t="s">
        <v>19</v>
      </c>
      <c r="P128" t="s">
        <v>27</v>
      </c>
      <c r="Q128" t="s">
        <v>131</v>
      </c>
      <c r="R128" t="s">
        <v>20</v>
      </c>
      <c r="S128" t="s">
        <v>97</v>
      </c>
      <c r="T128" t="s">
        <v>122</v>
      </c>
    </row>
    <row r="129" spans="2:20" x14ac:dyDescent="0.25">
      <c r="B129" t="s">
        <v>79</v>
      </c>
      <c r="C129">
        <v>1500064</v>
      </c>
      <c r="D129">
        <v>7153</v>
      </c>
      <c r="E129" t="s">
        <v>20</v>
      </c>
      <c r="F129" t="s">
        <v>20</v>
      </c>
      <c r="G129" t="s">
        <v>20</v>
      </c>
      <c r="H129" t="s">
        <v>124</v>
      </c>
      <c r="I129" t="s">
        <v>57</v>
      </c>
      <c r="J129" t="s">
        <v>20</v>
      </c>
      <c r="K129" t="s">
        <v>20</v>
      </c>
      <c r="L129" t="s">
        <v>21</v>
      </c>
      <c r="M129" t="s">
        <v>20</v>
      </c>
      <c r="N129" t="s">
        <v>20</v>
      </c>
      <c r="O129" t="s">
        <v>19</v>
      </c>
      <c r="P129" t="s">
        <v>27</v>
      </c>
      <c r="Q129" t="s">
        <v>132</v>
      </c>
      <c r="R129" t="s">
        <v>95</v>
      </c>
      <c r="S129" t="s">
        <v>20</v>
      </c>
      <c r="T129" t="s">
        <v>122</v>
      </c>
    </row>
    <row r="130" spans="2:20" x14ac:dyDescent="0.25">
      <c r="C130">
        <v>1500065</v>
      </c>
      <c r="D130">
        <v>7153</v>
      </c>
      <c r="E130" t="s">
        <v>20</v>
      </c>
      <c r="F130" t="s">
        <v>20</v>
      </c>
      <c r="G130" t="s">
        <v>20</v>
      </c>
      <c r="H130" t="s">
        <v>124</v>
      </c>
      <c r="I130" t="s">
        <v>57</v>
      </c>
      <c r="J130" t="s">
        <v>20</v>
      </c>
      <c r="K130" t="s">
        <v>20</v>
      </c>
      <c r="L130" t="s">
        <v>21</v>
      </c>
      <c r="M130" t="s">
        <v>20</v>
      </c>
      <c r="N130" t="s">
        <v>20</v>
      </c>
      <c r="O130" t="s">
        <v>19</v>
      </c>
      <c r="P130" t="s">
        <v>27</v>
      </c>
      <c r="Q130" t="s">
        <v>132</v>
      </c>
      <c r="R130" t="s">
        <v>95</v>
      </c>
      <c r="S130" t="s">
        <v>20</v>
      </c>
      <c r="T130" t="s">
        <v>122</v>
      </c>
    </row>
    <row r="131" spans="2:20" x14ac:dyDescent="0.25">
      <c r="B131" t="s">
        <v>80</v>
      </c>
      <c r="C131">
        <v>15301001</v>
      </c>
      <c r="D131">
        <v>7151</v>
      </c>
      <c r="E131" t="s">
        <v>20</v>
      </c>
      <c r="F131">
        <v>2290</v>
      </c>
      <c r="G131">
        <v>3400382</v>
      </c>
      <c r="H131">
        <v>7421</v>
      </c>
      <c r="I131" t="s">
        <v>20</v>
      </c>
      <c r="J131" t="s">
        <v>20</v>
      </c>
      <c r="K131" t="s">
        <v>20</v>
      </c>
      <c r="L131" t="s">
        <v>21</v>
      </c>
      <c r="M131" t="s">
        <v>20</v>
      </c>
      <c r="N131" t="s">
        <v>20</v>
      </c>
      <c r="O131" t="s">
        <v>19</v>
      </c>
      <c r="P131" t="s">
        <v>27</v>
      </c>
      <c r="Q131" t="s">
        <v>131</v>
      </c>
      <c r="R131" t="s">
        <v>20</v>
      </c>
      <c r="S131" t="s">
        <v>97</v>
      </c>
      <c r="T131" t="s">
        <v>122</v>
      </c>
    </row>
    <row r="132" spans="2:20" x14ac:dyDescent="0.25">
      <c r="B132" t="s">
        <v>81</v>
      </c>
      <c r="C132">
        <v>15401001</v>
      </c>
      <c r="D132">
        <v>7152</v>
      </c>
      <c r="E132" t="s">
        <v>20</v>
      </c>
      <c r="F132">
        <v>2290</v>
      </c>
      <c r="G132">
        <v>3400382</v>
      </c>
      <c r="H132">
        <v>7421</v>
      </c>
      <c r="I132" t="s">
        <v>20</v>
      </c>
      <c r="J132" t="s">
        <v>20</v>
      </c>
      <c r="K132" t="s">
        <v>20</v>
      </c>
      <c r="L132" t="s">
        <v>21</v>
      </c>
      <c r="M132" t="s">
        <v>20</v>
      </c>
      <c r="N132" t="s">
        <v>20</v>
      </c>
      <c r="O132" t="s">
        <v>19</v>
      </c>
      <c r="P132" t="s">
        <v>27</v>
      </c>
      <c r="Q132" t="s">
        <v>131</v>
      </c>
      <c r="R132" t="s">
        <v>20</v>
      </c>
      <c r="S132" t="s">
        <v>97</v>
      </c>
      <c r="T132" t="s">
        <v>122</v>
      </c>
    </row>
    <row r="133" spans="2:20" x14ac:dyDescent="0.25">
      <c r="B133" t="s">
        <v>82</v>
      </c>
      <c r="C133">
        <v>15501001</v>
      </c>
      <c r="D133">
        <v>7152</v>
      </c>
      <c r="E133" t="s">
        <v>20</v>
      </c>
      <c r="F133">
        <v>2290</v>
      </c>
      <c r="G133">
        <v>3400382</v>
      </c>
      <c r="H133">
        <v>7421</v>
      </c>
      <c r="I133" t="s">
        <v>20</v>
      </c>
      <c r="J133" t="s">
        <v>20</v>
      </c>
      <c r="K133" t="s">
        <v>20</v>
      </c>
      <c r="L133" t="s">
        <v>21</v>
      </c>
      <c r="M133" t="s">
        <v>20</v>
      </c>
      <c r="N133" t="s">
        <v>20</v>
      </c>
      <c r="O133" t="s">
        <v>19</v>
      </c>
      <c r="P133" t="s">
        <v>27</v>
      </c>
      <c r="Q133" t="s">
        <v>131</v>
      </c>
      <c r="R133" t="s">
        <v>20</v>
      </c>
      <c r="S133" t="s">
        <v>97</v>
      </c>
      <c r="T133" t="s">
        <v>122</v>
      </c>
    </row>
    <row r="134" spans="2:20" x14ac:dyDescent="0.25">
      <c r="C134">
        <v>15502001</v>
      </c>
      <c r="D134">
        <v>7152</v>
      </c>
      <c r="E134" t="s">
        <v>20</v>
      </c>
      <c r="F134">
        <v>2290</v>
      </c>
      <c r="G134">
        <v>3400382</v>
      </c>
      <c r="H134">
        <v>7421</v>
      </c>
      <c r="I134" t="s">
        <v>20</v>
      </c>
      <c r="J134" t="s">
        <v>20</v>
      </c>
      <c r="K134" t="s">
        <v>20</v>
      </c>
      <c r="L134" t="s">
        <v>21</v>
      </c>
      <c r="M134" t="s">
        <v>20</v>
      </c>
      <c r="N134" t="s">
        <v>20</v>
      </c>
      <c r="O134" t="s">
        <v>19</v>
      </c>
      <c r="P134" t="s">
        <v>27</v>
      </c>
      <c r="Q134" t="s">
        <v>133</v>
      </c>
      <c r="R134" t="s">
        <v>20</v>
      </c>
      <c r="S134" t="s">
        <v>97</v>
      </c>
      <c r="T134" t="s">
        <v>122</v>
      </c>
    </row>
    <row r="135" spans="2:20" x14ac:dyDescent="0.25">
      <c r="C135">
        <v>15507001</v>
      </c>
      <c r="D135">
        <v>7152</v>
      </c>
      <c r="E135" t="s">
        <v>20</v>
      </c>
      <c r="F135">
        <v>2290</v>
      </c>
      <c r="G135">
        <v>3400382</v>
      </c>
      <c r="H135">
        <v>7421</v>
      </c>
      <c r="I135" t="s">
        <v>20</v>
      </c>
      <c r="J135" t="s">
        <v>20</v>
      </c>
      <c r="K135" t="s">
        <v>20</v>
      </c>
      <c r="L135" t="s">
        <v>21</v>
      </c>
      <c r="M135" t="s">
        <v>20</v>
      </c>
      <c r="N135" t="s">
        <v>20</v>
      </c>
      <c r="O135" t="s">
        <v>19</v>
      </c>
      <c r="P135" t="s">
        <v>27</v>
      </c>
      <c r="Q135" t="s">
        <v>133</v>
      </c>
      <c r="R135" t="s">
        <v>20</v>
      </c>
      <c r="S135" t="s">
        <v>97</v>
      </c>
      <c r="T135" t="s">
        <v>122</v>
      </c>
    </row>
    <row r="136" spans="2:20" x14ac:dyDescent="0.25">
      <c r="C136">
        <v>15503001</v>
      </c>
      <c r="D136">
        <v>7152</v>
      </c>
      <c r="E136" t="s">
        <v>20</v>
      </c>
      <c r="F136">
        <v>2290</v>
      </c>
      <c r="G136">
        <v>3400382</v>
      </c>
      <c r="H136">
        <v>7421</v>
      </c>
      <c r="I136" t="s">
        <v>20</v>
      </c>
      <c r="J136" t="s">
        <v>20</v>
      </c>
      <c r="K136" t="s">
        <v>20</v>
      </c>
      <c r="L136" t="s">
        <v>21</v>
      </c>
      <c r="M136" t="s">
        <v>20</v>
      </c>
      <c r="N136" t="s">
        <v>20</v>
      </c>
      <c r="O136" t="s">
        <v>19</v>
      </c>
      <c r="P136" t="s">
        <v>27</v>
      </c>
      <c r="Q136" t="s">
        <v>133</v>
      </c>
      <c r="R136" t="s">
        <v>20</v>
      </c>
      <c r="S136" t="s">
        <v>97</v>
      </c>
      <c r="T136" t="s">
        <v>122</v>
      </c>
    </row>
    <row r="137" spans="2:20" x14ac:dyDescent="0.25">
      <c r="B137" t="s">
        <v>83</v>
      </c>
      <c r="C137">
        <v>18201001</v>
      </c>
      <c r="D137">
        <v>7173</v>
      </c>
      <c r="E137" t="s">
        <v>20</v>
      </c>
      <c r="F137" t="s">
        <v>20</v>
      </c>
      <c r="G137" t="s">
        <v>20</v>
      </c>
      <c r="H137">
        <v>7421</v>
      </c>
      <c r="I137" t="s">
        <v>20</v>
      </c>
      <c r="J137" t="s">
        <v>20</v>
      </c>
      <c r="K137" t="s">
        <v>20</v>
      </c>
      <c r="L137" t="s">
        <v>21</v>
      </c>
      <c r="M137">
        <v>7661</v>
      </c>
      <c r="N137" t="s">
        <v>20</v>
      </c>
      <c r="O137" t="s">
        <v>19</v>
      </c>
      <c r="P137" t="s">
        <v>27</v>
      </c>
      <c r="Q137">
        <v>7649</v>
      </c>
      <c r="R137" t="s">
        <v>20</v>
      </c>
      <c r="S137" t="s">
        <v>20</v>
      </c>
      <c r="T137" t="s">
        <v>122</v>
      </c>
    </row>
    <row r="138" spans="2:20" x14ac:dyDescent="0.25">
      <c r="C138">
        <v>18501101</v>
      </c>
      <c r="D138">
        <v>7174</v>
      </c>
      <c r="E138" t="s">
        <v>20</v>
      </c>
      <c r="F138" t="s">
        <v>20</v>
      </c>
      <c r="G138" t="s">
        <v>20</v>
      </c>
      <c r="H138">
        <v>7421</v>
      </c>
      <c r="I138" t="s">
        <v>20</v>
      </c>
      <c r="J138" t="s">
        <v>20</v>
      </c>
      <c r="K138" t="s">
        <v>20</v>
      </c>
      <c r="L138" t="s">
        <v>21</v>
      </c>
      <c r="M138">
        <v>7661</v>
      </c>
      <c r="N138" t="s">
        <v>20</v>
      </c>
      <c r="O138" t="s">
        <v>19</v>
      </c>
      <c r="P138" t="s">
        <v>27</v>
      </c>
      <c r="Q138">
        <v>7649</v>
      </c>
      <c r="R138" t="s">
        <v>20</v>
      </c>
      <c r="S138" t="s">
        <v>20</v>
      </c>
      <c r="T138" t="s">
        <v>122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Lookup Tool</vt:lpstr>
      <vt:lpstr>2025 List</vt:lpstr>
      <vt:lpstr>'Lookup Tool'!Print_Area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Depault</dc:creator>
  <cp:lastModifiedBy>Jeff Depault</cp:lastModifiedBy>
  <cp:lastPrinted>2025-02-28T20:42:58Z</cp:lastPrinted>
  <dcterms:created xsi:type="dcterms:W3CDTF">2025-02-25T19:05:32Z</dcterms:created>
  <dcterms:modified xsi:type="dcterms:W3CDTF">2025-02-28T21:00:54Z</dcterms:modified>
</cp:coreProperties>
</file>